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212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передача'!$G$57:$J$57</definedName>
    <definedName name="EE_TOTAL_DISBALANCE">'46 - передача'!$F$57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'REESTR_ORG'!$T$205:$T$259</definedName>
    <definedName name="post_without_enes_name">'REESTR_ORG'!$X$205:$X$258</definedName>
    <definedName name="potr_name">'REESTR_ORG'!$AN$205</definedName>
    <definedName name="POWER_DISBALANCE">'46 - передача'!$G$98:$J$98</definedName>
    <definedName name="POWER_TOTAL_DISBALANCE">'46 - передача'!$F$98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передача'!$C$102</definedName>
    <definedName name="ROW_MARKER_2">'46 - передача'!$C$117</definedName>
    <definedName name="sbwt_name">'REESTR_ORG'!$H$205:$H$229</definedName>
    <definedName name="sbwt_name_o">'REESTR_ORG'!$AV$205:$AV$230</definedName>
    <definedName name="sbwt_name_oep">'REESTR_ORG'!$AZ$205:$AZ$230</definedName>
    <definedName name="sbwt_name_p">'REESTR_ORG'!$P$205:$P$230</definedName>
    <definedName name="sbwt_post_name">'REESTR_ORG'!$AR$205:$AR$283</definedName>
    <definedName name="title_post_name">'REESTR_ORG'!$AB$205:$AD$259</definedName>
    <definedName name="title_post_without_enes_name">'REESTR_ORG'!$AF$205:$AH$258</definedName>
    <definedName name="title_sbwt_name">'REESTR_ORG'!$L$205:$N$229</definedName>
    <definedName name="title_tso_name">'REESTR_ORG'!$D$205:$F$322</definedName>
    <definedName name="tso_name">'REESTR_ORG'!$A$205:$A$322</definedName>
    <definedName name="tso_name_p">'REESTR_ORG'!$AJ$205:$AJ$377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<sst xmlns="http://schemas.openxmlformats.org/spreadsheetml/2006/main" count="3937" uniqueCount="745">
  <si>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</si>
  <si>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</si>
  <si>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</si>
  <si>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</si>
  <si>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</si>
  <si>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</si>
  <si>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</si>
  <si>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</si>
  <si>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</si>
  <si>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</si>
  <si>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</si>
  <si>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</si>
  <si>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</si>
  <si>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</si>
  <si>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</si>
  <si>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</si>
  <si>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</si>
  <si>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</si>
  <si>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</si>
  <si>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</si>
  <si>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</si>
  <si>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</si>
  <si>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</si>
  <si>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</si>
  <si>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</si>
  <si>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</si>
  <si>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</si>
  <si>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</si>
  <si>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</si>
  <si>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</si>
  <si>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</si>
  <si>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</si>
  <si>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</si>
  <si>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</si>
  <si>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</si>
  <si>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</si>
  <si>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</si>
  <si>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</si>
  <si>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</si>
  <si>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</si>
  <si>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</si>
  <si>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</si>
  <si>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</si>
  <si>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</si>
  <si>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</si>
  <si>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</si>
  <si>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</si>
  <si>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</si>
  <si>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</si>
  <si>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</si>
  <si>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</si>
  <si>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</si>
  <si>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</si>
  <si>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</si>
  <si>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</si>
  <si>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</si>
  <si>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</si>
  <si>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</si>
  <si>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</si>
  <si>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</si>
  <si>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</si>
  <si>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</si>
  <si>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</si>
  <si>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</si>
  <si>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</si>
  <si>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</si>
  <si>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</si>
  <si>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</si>
  <si>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</si>
  <si>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</si>
  <si>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</si>
  <si>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</si>
  <si>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</si>
  <si>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</si>
  <si>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</si>
  <si>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</si>
  <si>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</si>
  <si>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</si>
  <si>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</si>
  <si>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</si>
  <si>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</si>
  <si>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</si>
  <si>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</si>
  <si>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</si>
  <si>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</si>
  <si>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</si>
  <si>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</si>
  <si>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</si>
  <si>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</si>
  <si>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</si>
  <si>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</si>
  <si>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</si>
  <si>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</si>
  <si>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</si>
  <si>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</si>
  <si>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</si>
  <si>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</si>
  <si>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</si>
  <si>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</si>
  <si>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</si>
  <si>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</si>
  <si>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</si>
  <si>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</si>
  <si>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</si>
  <si>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</si>
  <si>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</si>
  <si>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</si>
  <si>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</si>
  <si>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</si>
  <si>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</si>
  <si>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</si>
  <si>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</si>
  <si>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</si>
  <si>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</si>
  <si>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</si>
  <si>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</si>
  <si>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</si>
  <si>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</si>
  <si>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</si>
  <si>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</si>
  <si>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</si>
  <si>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</si>
  <si>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</si>
  <si>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</si>
  <si>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</si>
  <si>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</si>
  <si>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</si>
  <si>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</si>
  <si>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</si>
  <si>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</si>
  <si>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</si>
  <si>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</si>
  <si>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</si>
  <si>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</si>
  <si>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</si>
  <si>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</si>
  <si>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</si>
  <si>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</si>
  <si>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</si>
  <si>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</si>
  <si>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</si>
  <si>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</si>
  <si>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</si>
  <si>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</si>
  <si>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</si>
  <si>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</si>
  <si>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</si>
  <si>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</si>
  <si>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</si>
  <si>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</si>
  <si>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</si>
  <si>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</si>
  <si>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</si>
  <si>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</si>
  <si>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</si>
  <si>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</si>
  <si>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</si>
  <si>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</si>
  <si>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</si>
  <si>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</si>
  <si>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</si>
  <si>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</si>
  <si>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</si>
  <si>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</si>
  <si>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</si>
  <si>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</si>
  <si>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</si>
  <si>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</si>
  <si>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</si>
  <si>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</si>
  <si>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</si>
  <si>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</si>
  <si>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</si>
  <si>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</si>
  <si>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</si>
  <si>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</si>
  <si>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</si>
  <si>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</si>
  <si>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</si>
  <si>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</si>
  <si>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</si>
  <si>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</si>
  <si>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</si>
  <si>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</si>
  <si>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</si>
  <si>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</si>
  <si>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</si>
  <si>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</si>
  <si>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</si>
  <si>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</si>
  <si>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</si>
  <si>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</si>
  <si>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</si>
  <si>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</si>
  <si>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</si>
  <si>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</si>
  <si>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</si>
  <si>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</si>
  <si>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</si>
  <si>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</si>
  <si>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</si>
  <si>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</si>
  <si>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</si>
  <si>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</si>
  <si>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</si>
  <si>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</si>
  <si>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</si>
  <si>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</si>
  <si>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</si>
  <si>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</si>
  <si>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</si>
  <si>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</si>
  <si>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</si>
  <si>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</si>
  <si>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</si>
  <si>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</si>
  <si>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</si>
  <si>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</si>
  <si>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</si>
  <si>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</si>
  <si>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</si>
  <si>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</si>
  <si>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</si>
  <si>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</si>
  <si>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</si>
  <si>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</si>
  <si>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</si>
  <si>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</si>
  <si>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</si>
  <si>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</si>
  <si>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</si>
  <si>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</si>
  <si>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</si>
  <si>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</si>
  <si>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</si>
  <si>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</si>
  <si>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</si>
  <si>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</si>
  <si>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</si>
  <si>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</si>
  <si>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</si>
  <si>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</si>
  <si>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</si>
  <si>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</si>
  <si>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</si>
  <si>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</si>
  <si>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</si>
  <si>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</si>
  <si>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</si>
  <si>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</si>
  <si>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</si>
  <si>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</si>
  <si>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</si>
  <si>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</si>
  <si>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</si>
  <si>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</si>
  <si>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</si>
  <si>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</si>
  <si>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</si>
  <si>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</si>
  <si>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</si>
  <si>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</si>
  <si>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</si>
  <si>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</si>
  <si>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</si>
  <si>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</si>
  <si>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</si>
  <si>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</si>
  <si>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</si>
  <si>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</si>
  <si>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</si>
  <si>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</si>
  <si>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</si>
  <si>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</si>
  <si>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</si>
  <si>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</si>
  <si>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</si>
  <si>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</si>
  <si>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</si>
  <si>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</si>
  <si>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</si>
  <si>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</si>
  <si>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</si>
  <si>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</si>
  <si>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</si>
  <si>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</si>
  <si>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</si>
  <si>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</si>
  <si>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</si>
  <si>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</si>
  <si>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</si>
  <si>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</si>
  <si>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</si>
  <si>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</si>
  <si>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</si>
  <si>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</si>
  <si>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</si>
  <si>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</si>
  <si>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</si>
  <si>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</si>
  <si>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</si>
  <si>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</si>
  <si>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</si>
  <si>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</si>
  <si>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</si>
  <si>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</si>
  <si>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</si>
  <si>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</si>
  <si>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</si>
  <si>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</si>
  <si>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</si>
  <si>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</si>
  <si>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</si>
  <si>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</si>
  <si>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</si>
  <si>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</si>
  <si>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</si>
  <si>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</si>
  <si>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</si>
  <si>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</si>
  <si>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</si>
  <si>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</si>
  <si>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</si>
  <si>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</si>
  <si>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</si>
  <si>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</si>
  <si>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</si>
  <si>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</si>
  <si>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</si>
  <si>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</si>
  <si>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</si>
  <si>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</si>
  <si>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</si>
  <si>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</si>
  <si>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</si>
  <si>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</si>
  <si>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</si>
  <si>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</si>
  <si>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</si>
  <si>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</si>
  <si>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</si>
  <si>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</si>
  <si>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</si>
  <si>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</si>
  <si>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</si>
  <si>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</si>
  <si>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</si>
  <si>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</si>
  <si>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</si>
  <si>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</si>
  <si>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</si>
  <si>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</si>
  <si>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</si>
  <si>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</si>
  <si>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</si>
  <si>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</si>
  <si>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</si>
  <si>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</si>
  <si>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</si>
  <si>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</si>
  <si>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</si>
  <si>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</si>
  <si>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</si>
  <si>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</si>
  <si>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</si>
  <si>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</si>
  <si>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</si>
  <si>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</si>
  <si>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</si>
  <si>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</si>
  <si>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</si>
  <si>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</si>
  <si>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</si>
  <si>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</si>
  <si>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</si>
  <si>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</si>
  <si>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</si>
  <si>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</si>
  <si>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</si>
  <si>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</si>
  <si>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</si>
  <si>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</si>
  <si>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</si>
  <si>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</si>
  <si>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</si>
  <si>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</si>
  <si>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</si>
  <si>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</si>
  <si>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</si>
  <si>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</si>
  <si>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</si>
  <si>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</si>
  <si>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</si>
  <si>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</si>
  <si>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</si>
  <si>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</si>
  <si>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</si>
  <si>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</si>
  <si>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</si>
  <si>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</si>
  <si>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</si>
  <si>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</si>
  <si>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</si>
  <si>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</si>
  <si>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</si>
  <si>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</si>
  <si>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</si>
  <si>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</si>
  <si>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</si>
  <si>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</si>
  <si>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</si>
  <si>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</si>
  <si>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</si>
  <si>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</si>
  <si>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</si>
  <si>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</si>
  <si>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</si>
  <si>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</si>
  <si>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</si>
  <si>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</si>
  <si>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</si>
  <si>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</si>
  <si>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</si>
  <si>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</si>
  <si>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</si>
  <si>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</si>
  <si>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</si>
  <si>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</si>
  <si>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</si>
  <si>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</si>
  <si>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</si>
  <si>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</si>
  <si>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</si>
  <si>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</si>
  <si>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</si>
  <si>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</si>
  <si>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</si>
  <si>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</si>
  <si>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</si>
  <si>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</si>
  <si>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</si>
  <si>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</si>
  <si>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</si>
  <si>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</si>
  <si>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</si>
  <si>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</si>
  <si>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</si>
  <si>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</si>
  <si>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</si>
  <si>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</si>
  <si>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</si>
  <si>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</si>
  <si>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</si>
  <si>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</si>
  <si>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</si>
  <si>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</si>
  <si>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</si>
  <si>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</si>
  <si>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</si>
  <si>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</si>
  <si>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</si>
  <si>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</si>
  <si>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</si>
  <si>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</si>
  <si>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</si>
  <si>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</si>
  <si>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</si>
  <si>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</si>
  <si>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</si>
  <si>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</si>
  <si>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</si>
  <si>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</si>
  <si>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</si>
  <si>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</si>
  <si>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</si>
  <si>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</si>
  <si>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</si>
  <si>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</si>
  <si>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</si>
  <si>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</si>
  <si>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</si>
  <si>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</si>
  <si>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</si>
  <si>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</si>
  <si>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</si>
  <si>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</si>
  <si>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</si>
  <si>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</si>
  <si>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</si>
  <si>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</si>
  <si>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</si>
  <si>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</si>
  <si>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</si>
  <si>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</si>
  <si>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</si>
  <si>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</si>
  <si>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</si>
  <si>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</si>
  <si>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</si>
  <si>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</si>
  <si>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</si>
  <si>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</si>
  <si>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</si>
  <si>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</si>
  <si>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</si>
  <si>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</si>
  <si>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</si>
  <si>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</si>
  <si>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</si>
  <si>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</si>
  <si>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</si>
  <si>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</si>
  <si>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</si>
  <si>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</si>
  <si>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</si>
  <si>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</si>
  <si>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</si>
  <si>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</si>
  <si>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</si>
  <si>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</si>
  <si>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</si>
  <si>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</si>
  <si>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</si>
  <si>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</si>
  <si>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</si>
  <si>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</si>
  <si>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</si>
  <si>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</si>
  <si>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</si>
  <si>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</si>
  <si>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</si>
  <si>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</si>
  <si>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</si>
  <si>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</si>
  <si>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</si>
  <si>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</si>
  <si>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</si>
  <si>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</si>
  <si>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</si>
  <si>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</si>
  <si>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</si>
  <si>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</si>
  <si>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</si>
  <si>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</si>
  <si>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</si>
  <si>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</si>
  <si>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</si>
  <si>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</si>
  <si>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</si>
  <si>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</si>
  <si>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</si>
  <si>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</si>
  <si>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</si>
  <si>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</si>
  <si>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</si>
  <si>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</si>
  <si>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</si>
  <si>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</si>
  <si>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</si>
  <si>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</si>
  <si>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</si>
  <si>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</si>
  <si>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</si>
  <si>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</si>
  <si>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</si>
  <si>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</si>
  <si>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</si>
  <si>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</si>
  <si>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</si>
  <si>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</si>
  <si>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</si>
  <si>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</si>
  <si>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</si>
  <si>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</si>
  <si>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</si>
  <si>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</si>
  <si>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</si>
  <si>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</si>
  <si>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</si>
  <si>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</si>
  <si>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</si>
  <si>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</si>
  <si>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</si>
  <si>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</si>
  <si>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</si>
  <si>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</si>
  <si>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</si>
  <si>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</si>
  <si>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</si>
  <si>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</si>
  <si>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</si>
  <si>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</si>
  <si>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</si>
  <si>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</si>
  <si>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</si>
  <si>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</si>
  <si>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</si>
  <si>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</si>
  <si>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</si>
  <si>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</si>
  <si>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</si>
  <si>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</si>
  <si>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</si>
  <si>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</si>
  <si>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</si>
  <si>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</si>
  <si>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</si>
  <si>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</si>
  <si>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</si>
  <si>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</si>
  <si>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</si>
  <si>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</si>
  <si>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</si>
  <si>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</si>
  <si>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</si>
  <si>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</si>
  <si>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</si>
  <si>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</si>
  <si>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</si>
  <si>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</si>
  <si>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</si>
  <si>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</si>
  <si>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</si>
  <si>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</si>
  <si>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</si>
  <si>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</si>
  <si>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</si>
  <si>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</si>
  <si>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</si>
  <si>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</si>
  <si>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</si>
  <si>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</si>
  <si>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</si>
  <si>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</si>
  <si>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</si>
  <si>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</si>
  <si>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</si>
  <si>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</si>
  <si>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</si>
  <si>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</si>
  <si>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</si>
  <si>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</si>
  <si>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</si>
  <si>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</si>
  <si>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</si>
  <si>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</si>
  <si>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</si>
  <si>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</si>
  <si>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</si>
  <si>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</si>
  <si>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</si>
  <si>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</si>
  <si>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</si>
  <si>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</si>
  <si>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</si>
  <si>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</si>
  <si>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</si>
  <si>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</si>
  <si>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</si>
  <si>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</si>
  <si>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</si>
  <si>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</si>
  <si>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</si>
  <si>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</si>
  <si>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</si>
  <si>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</si>
  <si>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</si>
  <si>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</si>
  <si>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</si>
  <si>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</si>
  <si>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</si>
  <si>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</si>
  <si>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</si>
  <si>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</si>
  <si>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</si>
  <si>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</si>
  <si>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</si>
  <si>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</si>
  <si>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</si>
  <si>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</si>
  <si>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</si>
  <si>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</si>
  <si>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</si>
  <si>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</si>
  <si>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</si>
  <si>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</si>
  <si>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</si>
  <si>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</si>
  <si>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</si>
  <si>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</si>
  <si>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</si>
  <si>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</si>
  <si>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</si>
  <si>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</si>
  <si>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</si>
  <si>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</si>
  <si>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</si>
  <si>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</si>
  <si>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</si>
  <si>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</si>
  <si>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</si>
  <si>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</si>
  <si>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</si>
  <si>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</si>
  <si>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</si>
  <si>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</si>
  <si>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</si>
  <si>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</si>
  <si>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</si>
  <si>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</si>
  <si>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</si>
  <si>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</si>
  <si>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</si>
  <si>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</si>
  <si>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</si>
  <si>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</si>
  <si>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</si>
  <si>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</si>
  <si>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</si>
  <si>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</si>
  <si>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</si>
  <si>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</si>
  <si>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</si>
  <si>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</si>
  <si>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</si>
  <si>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</si>
  <si>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</si>
  <si>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</si>
  <si>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</si>
  <si>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</si>
  <si>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</si>
  <si>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</si>
  <si>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</si>
  <si>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</si>
  <si>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</si>
  <si>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09.07.2014 15:13:56</t>
  </si>
  <si>
    <t>Р.Ф.Краснодарский край г.Краснодар ул Тополиная аллея 2</t>
  </si>
  <si>
    <t>Лисовой В.В.</t>
  </si>
  <si>
    <t>252 15 13</t>
  </si>
  <si>
    <t>Луцковская Л.Н.</t>
  </si>
  <si>
    <t>252 15 51</t>
  </si>
  <si>
    <t>Головдинов Б.А.</t>
  </si>
  <si>
    <t>гл.энергетик</t>
  </si>
  <si>
    <t>252 18 44</t>
  </si>
  <si>
    <t>kniihp_buh@mail.ru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</si>
</sst>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6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49" fontId="40" fillId="22" borderId="78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79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80" xfId="1329" applyFont="1" applyFill="1" applyBorder="1" applyAlignment="1" applyProtection="1">
      <alignment horizontal="center" vertical="center" wrapText="1"/>
      <protection/>
    </xf>
    <xf numFmtId="0" fontId="22" fillId="4" borderId="81" xfId="1329" applyFont="1" applyFill="1" applyBorder="1" applyAlignment="1" applyProtection="1">
      <alignment horizontal="center" vertical="center" wrapText="1"/>
      <protection/>
    </xf>
    <xf numFmtId="0" fontId="22" fillId="4" borderId="82" xfId="1329" applyFont="1" applyFill="1" applyBorder="1" applyAlignment="1" applyProtection="1">
      <alignment horizontal="center" vertical="center" wrapText="1"/>
      <protection/>
    </xf>
    <xf numFmtId="49" fontId="57" fillId="0" borderId="83" xfId="1326" applyFont="1" applyBorder="1" applyAlignment="1" applyProtection="1">
      <alignment horizontal="center" vertical="center"/>
      <protection/>
    </xf>
    <xf numFmtId="0" fontId="58" fillId="0" borderId="83" xfId="1321" applyFont="1" applyBorder="1" applyAlignment="1">
      <alignment horizontal="center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30" borderId="85" xfId="1326" applyFont="1" applyFill="1" applyBorder="1" applyAlignment="1" applyProtection="1">
      <alignment horizontal="right" vertical="center" indent="1"/>
      <protection/>
    </xf>
    <xf numFmtId="49" fontId="40" fillId="22" borderId="86" xfId="1015" applyNumberFormat="1" applyFont="1" applyFill="1" applyBorder="1" applyAlignment="1" applyProtection="1">
      <alignment horizontal="left" vertical="center"/>
      <protection locked="0"/>
    </xf>
    <xf numFmtId="49" fontId="22" fillId="22" borderId="87" xfId="1326" applyFont="1" applyFill="1" applyBorder="1" applyAlignment="1" applyProtection="1">
      <alignment horizontal="left" vertical="center"/>
      <protection locked="0"/>
    </xf>
    <xf numFmtId="49" fontId="22" fillId="22" borderId="88" xfId="1326" applyFont="1" applyFill="1" applyBorder="1" applyAlignment="1" applyProtection="1">
      <alignment horizontal="left" vertical="center"/>
      <protection locked="0"/>
    </xf>
    <xf numFmtId="49" fontId="40" fillId="22" borderId="89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91" xfId="1326" applyFont="1" applyFill="1" applyBorder="1" applyAlignment="1" applyProtection="1">
      <alignment horizontal="right" vertical="center" indent="1"/>
      <protection/>
    </xf>
    <xf numFmtId="49" fontId="40" fillId="22" borderId="78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78" xfId="1326" applyFont="1" applyFill="1" applyBorder="1" applyAlignment="1" applyProtection="1">
      <alignment horizontal="left" vertical="center" wrapText="1"/>
      <protection locked="0"/>
    </xf>
    <xf numFmtId="49" fontId="18" fillId="22" borderId="79" xfId="1326" applyFont="1" applyFill="1" applyBorder="1" applyAlignment="1" applyProtection="1">
      <alignment horizontal="left" vertical="center" wrapText="1"/>
      <protection locked="0"/>
    </xf>
    <xf numFmtId="49" fontId="18" fillId="30" borderId="92" xfId="1326" applyFont="1" applyFill="1" applyBorder="1" applyAlignment="1" applyProtection="1">
      <alignment horizontal="right" vertical="center" indent="1"/>
      <protection/>
    </xf>
    <xf numFmtId="49" fontId="18" fillId="30" borderId="93" xfId="1326" applyFont="1" applyFill="1" applyBorder="1" applyAlignment="1" applyProtection="1">
      <alignment horizontal="right" vertical="center" indent="1"/>
      <protection/>
    </xf>
    <xf numFmtId="49" fontId="18" fillId="22" borderId="94" xfId="1326" applyFont="1" applyFill="1" applyBorder="1" applyAlignment="1" applyProtection="1">
      <alignment horizontal="left" vertical="center" wrapText="1"/>
      <protection locked="0"/>
    </xf>
    <xf numFmtId="49" fontId="18" fillId="22" borderId="95" xfId="1326" applyFont="1" applyFill="1" applyBorder="1" applyAlignment="1" applyProtection="1">
      <alignment horizontal="left" vertical="center" wrapText="1"/>
      <protection locked="0"/>
    </xf>
    <xf numFmtId="49" fontId="18" fillId="22" borderId="96" xfId="1326" applyFont="1" applyFill="1" applyBorder="1" applyAlignment="1" applyProtection="1">
      <alignment horizontal="left" vertical="center" wrapText="1"/>
      <protection locked="0"/>
    </xf>
    <xf numFmtId="49" fontId="18" fillId="30" borderId="97" xfId="1326" applyFont="1" applyFill="1" applyBorder="1" applyAlignment="1" applyProtection="1">
      <alignment horizontal="right" vertical="center" indent="1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18" fillId="22" borderId="9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0" fontId="63" fillId="0" borderId="83" xfId="1321" applyFont="1" applyBorder="1" applyAlignment="1">
      <alignment horizont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и наименования показателей" xfId="1193"/>
    <cellStyle name="Мои наименования показателей 2" xfId="1194"/>
    <cellStyle name="Мои наименования показателей 2 2" xfId="1195"/>
    <cellStyle name="Мои наименования показателей 2 3" xfId="1196"/>
    <cellStyle name="Мои наименования показателей 2 4" xfId="1197"/>
    <cellStyle name="Мои наименования показателей 2 5" xfId="1198"/>
    <cellStyle name="Мои наименования показателей 2 6" xfId="1199"/>
    <cellStyle name="Мои наименования показателей 2 7" xfId="1200"/>
    <cellStyle name="Мои наименования показателей 2 8" xfId="1201"/>
    <cellStyle name="Мои наименования показателей 2 9" xfId="1202"/>
    <cellStyle name="Мои наименования показателей 2_1" xfId="1203"/>
    <cellStyle name="Мои наименования показателей 3" xfId="1204"/>
    <cellStyle name="Мои наименования показателей 3 2" xfId="1205"/>
    <cellStyle name="Мои наименования показателей 3 3" xfId="1206"/>
    <cellStyle name="Мои наименования показателей 3 4" xfId="1207"/>
    <cellStyle name="Мои наименования показателей 3 5" xfId="1208"/>
    <cellStyle name="Мои наименования показателей 3 6" xfId="1209"/>
    <cellStyle name="Мои наименования показателей 3 7" xfId="1210"/>
    <cellStyle name="Мои наименования показателей 3 8" xfId="1211"/>
    <cellStyle name="Мои наименования показателей 3 9" xfId="1212"/>
    <cellStyle name="Мои наименования показателей 3_1" xfId="1213"/>
    <cellStyle name="Мои наименования показателей 4" xfId="1214"/>
    <cellStyle name="Мои наименования показателей 4 2" xfId="1215"/>
    <cellStyle name="Мои наименования показателей 4 3" xfId="1216"/>
    <cellStyle name="Мои наименования показателей 4 4" xfId="1217"/>
    <cellStyle name="Мои наименования показателей 4 5" xfId="1218"/>
    <cellStyle name="Мои наименования показателей 4 6" xfId="1219"/>
    <cellStyle name="Мои наименования показателей 4 7" xfId="1220"/>
    <cellStyle name="Мои наименования показателей 4 8" xfId="1221"/>
    <cellStyle name="Мои наименования показателей 4 9" xfId="1222"/>
    <cellStyle name="Мои наименования показателей 4_1" xfId="1223"/>
    <cellStyle name="Мои наименования показателей 5" xfId="1224"/>
    <cellStyle name="Мои наименования показателей 5 2" xfId="1225"/>
    <cellStyle name="Мои наименования показателей 5 3" xfId="1226"/>
    <cellStyle name="Мои наименования показателей 5 4" xfId="1227"/>
    <cellStyle name="Мои наименования показателей 5 5" xfId="1228"/>
    <cellStyle name="Мои наименования показателей 5 6" xfId="1229"/>
    <cellStyle name="Мои наименования показателей 5 7" xfId="1230"/>
    <cellStyle name="Мои наименования показателей 5 8" xfId="1231"/>
    <cellStyle name="Мои наименования показателей 5 9" xfId="1232"/>
    <cellStyle name="Мои наименования показателей 5_1" xfId="1233"/>
    <cellStyle name="Мои наименования показателей 6" xfId="1234"/>
    <cellStyle name="Мои наименования показателей 6 2" xfId="1235"/>
    <cellStyle name="Мои наименования показателей 6_46EE.2011(v1.0)" xfId="1236"/>
    <cellStyle name="Мои наименования показателей 7" xfId="1237"/>
    <cellStyle name="Мои наименования показателей 7 2" xfId="1238"/>
    <cellStyle name="Мои наименования показателей 7_46EE.2011(v1.0)" xfId="1239"/>
    <cellStyle name="Мои наименования показателей 8" xfId="1240"/>
    <cellStyle name="Мои наименования показателей 8 2" xfId="1241"/>
    <cellStyle name="Мои наименования показателей 8_46EE.2011(v1.0)" xfId="1242"/>
    <cellStyle name="Мои наименования показателей_46EE.2011" xfId="1243"/>
    <cellStyle name="Мой заголовок" xfId="1244"/>
    <cellStyle name="Мой заголовок листа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2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53" t="str">
        <f>"Версия "&amp;GetVersion()</f>
        <v>Версия 1.1</v>
      </c>
      <c r="O2" s="253"/>
      <c r="P2" s="253"/>
      <c r="Q2" s="169"/>
    </row>
    <row r="3" spans="2:17" s="13" customFormat="1" ht="30.75" customHeight="1" thickBot="1">
      <c r="B3" s="168"/>
      <c r="C3" s="254" t="s">
        <v>251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57" t="s">
        <v>257</v>
      </c>
      <c r="E29" s="257"/>
      <c r="F29" s="257"/>
      <c r="G29" s="257"/>
      <c r="H29" s="257"/>
      <c r="I29" s="257"/>
      <c r="J29" s="258"/>
      <c r="K29" s="258"/>
      <c r="L29" s="258"/>
      <c r="M29" s="18"/>
      <c r="N29" s="18"/>
      <c r="O29" s="194"/>
      <c r="P29" s="195"/>
      <c r="Q29" s="15"/>
    </row>
    <row r="30" spans="2:17" ht="18" customHeight="1">
      <c r="B30" s="15"/>
      <c r="C30" s="17"/>
      <c r="D30" s="259" t="s">
        <v>258</v>
      </c>
      <c r="E30" s="260"/>
      <c r="F30" s="261"/>
      <c r="G30" s="262"/>
      <c r="H30" s="262"/>
      <c r="I30" s="262"/>
      <c r="J30" s="262"/>
      <c r="K30" s="262"/>
      <c r="L30" s="263"/>
      <c r="M30" s="18"/>
      <c r="N30" s="18"/>
      <c r="O30" s="194"/>
      <c r="P30" s="195"/>
      <c r="Q30" s="15"/>
    </row>
    <row r="31" spans="2:17" ht="18" customHeight="1">
      <c r="B31" s="15"/>
      <c r="C31" s="17"/>
      <c r="D31" s="259" t="s">
        <v>259</v>
      </c>
      <c r="E31" s="260"/>
      <c r="F31" s="264"/>
      <c r="G31" s="265"/>
      <c r="H31" s="265"/>
      <c r="I31" s="265"/>
      <c r="J31" s="265"/>
      <c r="K31" s="265"/>
      <c r="L31" s="266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77" t="s">
        <v>118</v>
      </c>
      <c r="E32" s="278"/>
      <c r="F32" s="279" t="s">
        <v>119</v>
      </c>
      <c r="G32" s="280"/>
      <c r="H32" s="280"/>
      <c r="I32" s="280"/>
      <c r="J32" s="280"/>
      <c r="K32" s="280"/>
      <c r="L32" s="281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57" t="s">
        <v>120</v>
      </c>
      <c r="E34" s="257"/>
      <c r="F34" s="257"/>
      <c r="G34" s="257"/>
      <c r="H34" s="257"/>
      <c r="I34" s="257"/>
      <c r="J34" s="282"/>
      <c r="K34" s="282"/>
      <c r="L34" s="282"/>
      <c r="M34" s="18"/>
      <c r="N34" s="18"/>
      <c r="O34" s="194"/>
      <c r="P34" s="195"/>
      <c r="Q34" s="15"/>
    </row>
    <row r="35" spans="2:17" ht="15" customHeight="1">
      <c r="B35" s="15"/>
      <c r="C35" s="17"/>
      <c r="D35" s="259" t="s">
        <v>260</v>
      </c>
      <c r="E35" s="283"/>
      <c r="F35" s="270"/>
      <c r="G35" s="270"/>
      <c r="H35" s="270"/>
      <c r="I35" s="270"/>
      <c r="J35" s="270"/>
      <c r="K35" s="270"/>
      <c r="L35" s="271"/>
      <c r="M35" s="17"/>
      <c r="N35" s="18"/>
      <c r="O35" s="194"/>
      <c r="P35" s="195"/>
      <c r="Q35" s="15"/>
    </row>
    <row r="36" spans="2:17" ht="15" customHeight="1">
      <c r="B36" s="15"/>
      <c r="C36" s="17"/>
      <c r="D36" s="259" t="s">
        <v>258</v>
      </c>
      <c r="E36" s="283"/>
      <c r="F36" s="251"/>
      <c r="G36" s="251"/>
      <c r="H36" s="251"/>
      <c r="I36" s="251"/>
      <c r="J36" s="251"/>
      <c r="K36" s="251"/>
      <c r="L36" s="252"/>
      <c r="M36" s="17"/>
      <c r="N36" s="18"/>
      <c r="O36" s="194"/>
      <c r="P36" s="195"/>
      <c r="Q36" s="15"/>
    </row>
    <row r="37" spans="2:17" ht="15" customHeight="1">
      <c r="B37" s="15"/>
      <c r="C37" s="17"/>
      <c r="D37" s="267" t="s">
        <v>259</v>
      </c>
      <c r="E37" s="268"/>
      <c r="F37" s="269"/>
      <c r="G37" s="270"/>
      <c r="H37" s="270"/>
      <c r="I37" s="270"/>
      <c r="J37" s="270"/>
      <c r="K37" s="270"/>
      <c r="L37" s="271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72" t="s">
        <v>118</v>
      </c>
      <c r="E38" s="273"/>
      <c r="F38" s="274"/>
      <c r="G38" s="275"/>
      <c r="H38" s="275"/>
      <c r="I38" s="275"/>
      <c r="J38" s="275"/>
      <c r="K38" s="275"/>
      <c r="L38" s="276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4" t="s">
        <v>191</v>
      </c>
      <c r="B2" s="314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4" t="s">
        <v>190</v>
      </c>
      <c r="B5" s="314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4" t="s">
        <v>192</v>
      </c>
      <c r="B8" s="314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5" t="s">
        <v>228</v>
      </c>
      <c r="B11" s="314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4" t="s">
        <v>234</v>
      </c>
      <c r="B15" s="314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4" t="s">
        <v>235</v>
      </c>
      <c r="B18" s="314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4" t="s">
        <v>236</v>
      </c>
      <c r="B21" s="314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5" t="s">
        <v>237</v>
      </c>
      <c r="B24" s="314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tabSelected="1" workbookViewId="0" topLeftCell="C2">
      <selection activeCell="K11" sqref="K11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89" t="str">
        <f>version</f>
        <v>Версия 1.1</v>
      </c>
      <c r="H3" s="290"/>
      <c r="M3" s="25" t="s">
        <v>121</v>
      </c>
      <c r="N3" s="1">
        <f>N2-1</f>
        <v>2013</v>
      </c>
    </row>
    <row r="4" spans="4:14" ht="30" customHeight="1" thickBot="1">
      <c r="D4" s="157"/>
      <c r="E4" s="291" t="s">
        <v>180</v>
      </c>
      <c r="F4" s="292"/>
      <c r="G4" s="293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6" t="s">
        <v>61</v>
      </c>
      <c r="G6" s="297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6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298" t="s">
        <v>444</v>
      </c>
      <c r="G10" s="299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445</v>
      </c>
      <c r="G12" s="300" t="s">
        <v>735</v>
      </c>
      <c r="H12" s="165"/>
    </row>
    <row r="13" spans="1:8" ht="24" customHeight="1" thickBot="1">
      <c r="A13" s="2"/>
      <c r="D13" s="157"/>
      <c r="E13" s="149" t="s">
        <v>21</v>
      </c>
      <c r="F13" s="151" t="s">
        <v>405</v>
      </c>
      <c r="G13" s="300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4" t="s">
        <v>22</v>
      </c>
      <c r="F15" s="295"/>
      <c r="G15" s="153" t="s">
        <v>736</v>
      </c>
      <c r="H15" s="165"/>
    </row>
    <row r="16" spans="1:8" ht="30" customHeight="1">
      <c r="A16" s="29"/>
      <c r="D16" s="157"/>
      <c r="E16" s="287" t="s">
        <v>23</v>
      </c>
      <c r="F16" s="288"/>
      <c r="G16" s="153" t="s">
        <v>736</v>
      </c>
      <c r="H16" s="165"/>
    </row>
    <row r="17" spans="1:8" ht="21" customHeight="1">
      <c r="A17" s="29"/>
      <c r="D17" s="157"/>
      <c r="E17" s="284" t="s">
        <v>24</v>
      </c>
      <c r="F17" s="30" t="s">
        <v>25</v>
      </c>
      <c r="G17" s="154" t="s">
        <v>737</v>
      </c>
      <c r="H17" s="165"/>
    </row>
    <row r="18" spans="1:8" ht="21" customHeight="1">
      <c r="A18" s="29"/>
      <c r="D18" s="157"/>
      <c r="E18" s="284"/>
      <c r="F18" s="30" t="s">
        <v>250</v>
      </c>
      <c r="G18" s="154" t="s">
        <v>738</v>
      </c>
      <c r="H18" s="165"/>
    </row>
    <row r="19" spans="1:8" ht="21" customHeight="1">
      <c r="A19" s="29"/>
      <c r="D19" s="157"/>
      <c r="E19" s="284" t="s">
        <v>26</v>
      </c>
      <c r="F19" s="30" t="s">
        <v>25</v>
      </c>
      <c r="G19" s="154" t="s">
        <v>739</v>
      </c>
      <c r="H19" s="165"/>
    </row>
    <row r="20" spans="1:8" ht="21" customHeight="1">
      <c r="A20" s="29"/>
      <c r="D20" s="157"/>
      <c r="E20" s="284"/>
      <c r="F20" s="30" t="s">
        <v>250</v>
      </c>
      <c r="G20" s="155" t="s">
        <v>740</v>
      </c>
      <c r="H20" s="165"/>
    </row>
    <row r="21" spans="1:8" ht="21" customHeight="1">
      <c r="A21" s="29"/>
      <c r="B21" s="5"/>
      <c r="D21" s="158"/>
      <c r="E21" s="285" t="s">
        <v>27</v>
      </c>
      <c r="F21" s="6" t="s">
        <v>25</v>
      </c>
      <c r="G21" s="155" t="s">
        <v>741</v>
      </c>
      <c r="H21" s="166"/>
    </row>
    <row r="22" spans="1:8" ht="21" customHeight="1">
      <c r="A22" s="29"/>
      <c r="B22" s="5"/>
      <c r="D22" s="158"/>
      <c r="E22" s="285"/>
      <c r="F22" s="6" t="s">
        <v>28</v>
      </c>
      <c r="G22" s="155" t="s">
        <v>742</v>
      </c>
      <c r="H22" s="166"/>
    </row>
    <row r="23" spans="1:8" ht="21" customHeight="1" thickBot="1">
      <c r="A23" s="29"/>
      <c r="B23" s="5"/>
      <c r="D23" s="158"/>
      <c r="E23" s="285"/>
      <c r="F23" s="30" t="s">
        <v>250</v>
      </c>
      <c r="G23" s="156" t="s">
        <v>743</v>
      </c>
      <c r="H23" s="166"/>
    </row>
    <row r="24" spans="1:8" ht="21" customHeight="1" thickBot="1">
      <c r="A24" s="29"/>
      <c r="B24" s="5"/>
      <c r="D24" s="158"/>
      <c r="E24" s="286"/>
      <c r="F24" s="152" t="s">
        <v>29</v>
      </c>
      <c r="G24" s="156" t="s">
        <v>744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25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32"/>
  <sheetViews>
    <sheetView showGridLines="0" zoomScalePageLayoutView="0" workbookViewId="0" topLeftCell="A1">
      <pane xSplit="5" ySplit="15" topLeftCell="F8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2" sqref="M102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4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2014 года</v>
      </c>
      <c r="E9" s="305"/>
      <c r="F9" s="305"/>
      <c r="G9" s="305"/>
      <c r="H9" s="305"/>
      <c r="I9" s="305"/>
      <c r="J9" s="306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3" t="s">
        <v>261</v>
      </c>
      <c r="H11" s="313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3"/>
      <c r="H12" s="313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1" t="s">
        <v>195</v>
      </c>
      <c r="E17" s="302"/>
      <c r="F17" s="302"/>
      <c r="G17" s="302"/>
      <c r="H17" s="302"/>
      <c r="I17" s="302"/>
      <c r="J17" s="303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55944</v>
      </c>
      <c r="G18" s="77">
        <f>SUM(G19,G20,G23,G26)</f>
        <v>0</v>
      </c>
      <c r="H18" s="77">
        <f>SUM(H19,H20,H23,H26)</f>
        <v>0</v>
      </c>
      <c r="I18" s="77">
        <f>SUM(I19,I20,I23,I26)</f>
        <v>2440</v>
      </c>
      <c r="J18" s="233">
        <f>SUM(J19,J20,J23,J26)</f>
        <v>53504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55944</v>
      </c>
      <c r="G19" s="70"/>
      <c r="H19" s="70"/>
      <c r="I19" s="70">
        <v>2440</v>
      </c>
      <c r="J19" s="234">
        <v>53504</v>
      </c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0</v>
      </c>
      <c r="G20" s="67">
        <f>SUM(G21:G22)</f>
        <v>0</v>
      </c>
      <c r="H20" s="67">
        <f>SUM(H21:H22)</f>
        <v>0</v>
      </c>
      <c r="I20" s="67">
        <f>SUM(I21:I22)</f>
        <v>0</v>
      </c>
      <c r="J20" s="235">
        <f>SUM(J21:J22)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83"/>
      <c r="D22" s="219"/>
      <c r="E22" s="81" t="s">
        <v>188</v>
      </c>
      <c r="F22" s="87"/>
      <c r="G22" s="87"/>
      <c r="H22" s="87"/>
      <c r="I22" s="87"/>
      <c r="J22" s="237"/>
      <c r="K22" s="84"/>
    </row>
    <row r="23" spans="1:11" ht="24" customHeight="1">
      <c r="A23" s="63"/>
      <c r="B23" s="64"/>
      <c r="C23" s="52"/>
      <c r="D23" s="217" t="s">
        <v>160</v>
      </c>
      <c r="E23" s="43" t="s">
        <v>138</v>
      </c>
      <c r="F23" s="67">
        <f>SUM(G23:J23)</f>
        <v>0</v>
      </c>
      <c r="G23" s="67">
        <f>SUM(G24:G25)</f>
        <v>0</v>
      </c>
      <c r="H23" s="67">
        <f>SUM(H24:H25)</f>
        <v>0</v>
      </c>
      <c r="I23" s="67">
        <f>SUM(I24:I25)</f>
        <v>0</v>
      </c>
      <c r="J23" s="235">
        <f>SUM(J24:J25)</f>
        <v>0</v>
      </c>
      <c r="K23" s="53"/>
    </row>
    <row r="24" spans="1:11" s="103" customFormat="1" ht="15" customHeight="1" hidden="1">
      <c r="A24" s="82"/>
      <c r="B24" s="65"/>
      <c r="C24" s="83"/>
      <c r="D24" s="218" t="s">
        <v>182</v>
      </c>
      <c r="E24" s="85"/>
      <c r="F24" s="85"/>
      <c r="G24" s="85"/>
      <c r="H24" s="85"/>
      <c r="I24" s="85"/>
      <c r="J24" s="236"/>
      <c r="K24" s="84"/>
    </row>
    <row r="25" spans="1:11" s="103" customFormat="1" ht="15" customHeight="1">
      <c r="A25" s="82"/>
      <c r="B25" s="65"/>
      <c r="C25" s="83"/>
      <c r="D25" s="219"/>
      <c r="E25" s="81" t="s">
        <v>187</v>
      </c>
      <c r="F25" s="87"/>
      <c r="G25" s="87"/>
      <c r="H25" s="87"/>
      <c r="I25" s="87"/>
      <c r="J25" s="237"/>
      <c r="K25" s="84"/>
    </row>
    <row r="26" spans="1:11" ht="24" customHeight="1">
      <c r="A26" s="63"/>
      <c r="B26" s="64"/>
      <c r="C26" s="52"/>
      <c r="D26" s="217" t="s">
        <v>241</v>
      </c>
      <c r="E26" s="43" t="s">
        <v>242</v>
      </c>
      <c r="F26" s="67">
        <f>SUM(G26:J26)</f>
        <v>0</v>
      </c>
      <c r="G26" s="70"/>
      <c r="H26" s="70"/>
      <c r="I26" s="70"/>
      <c r="J26" s="234"/>
      <c r="K26" s="53"/>
    </row>
    <row r="27" spans="1:11" ht="30" customHeight="1">
      <c r="A27" s="63"/>
      <c r="B27" s="64"/>
      <c r="C27" s="52"/>
      <c r="D27" s="217" t="s">
        <v>130</v>
      </c>
      <c r="E27" s="44" t="s">
        <v>139</v>
      </c>
      <c r="F27" s="67">
        <f>SUM(H27:J27)</f>
        <v>0</v>
      </c>
      <c r="G27" s="68"/>
      <c r="H27" s="69">
        <f>H28</f>
        <v>0</v>
      </c>
      <c r="I27" s="69">
        <f>I28+I29</f>
        <v>0</v>
      </c>
      <c r="J27" s="235">
        <f>J28+J29+J30</f>
        <v>0</v>
      </c>
      <c r="K27" s="53"/>
    </row>
    <row r="28" spans="1:11" ht="24" customHeight="1">
      <c r="A28" s="63"/>
      <c r="B28" s="64"/>
      <c r="C28" s="52"/>
      <c r="D28" s="217" t="s">
        <v>161</v>
      </c>
      <c r="E28" s="43" t="s">
        <v>0</v>
      </c>
      <c r="F28" s="67">
        <f>SUM(H28:J28)</f>
        <v>0</v>
      </c>
      <c r="G28" s="68"/>
      <c r="H28" s="70"/>
      <c r="I28" s="70"/>
      <c r="J28" s="234"/>
      <c r="K28" s="53"/>
    </row>
    <row r="29" spans="1:11" ht="24" customHeight="1">
      <c r="A29" s="63"/>
      <c r="B29" s="64"/>
      <c r="C29" s="52"/>
      <c r="D29" s="217" t="s">
        <v>162</v>
      </c>
      <c r="E29" s="43" t="s">
        <v>156</v>
      </c>
      <c r="F29" s="67">
        <f>SUM(I29:J29)</f>
        <v>0</v>
      </c>
      <c r="G29" s="68"/>
      <c r="H29" s="68"/>
      <c r="I29" s="70"/>
      <c r="J29" s="234"/>
      <c r="K29" s="53"/>
    </row>
    <row r="30" spans="1:11" ht="24" customHeight="1">
      <c r="A30" s="63"/>
      <c r="B30" s="64"/>
      <c r="C30" s="52"/>
      <c r="D30" s="217" t="s">
        <v>163</v>
      </c>
      <c r="E30" s="43" t="s">
        <v>157</v>
      </c>
      <c r="F30" s="67">
        <f>SUM(J30)</f>
        <v>0</v>
      </c>
      <c r="G30" s="72"/>
      <c r="H30" s="72"/>
      <c r="I30" s="72"/>
      <c r="J30" s="238"/>
      <c r="K30" s="53"/>
    </row>
    <row r="31" spans="1:11" ht="9" customHeight="1">
      <c r="A31" s="63"/>
      <c r="B31" s="64"/>
      <c r="C31" s="52"/>
      <c r="D31" s="220"/>
      <c r="E31" s="117"/>
      <c r="F31" s="118"/>
      <c r="G31" s="119"/>
      <c r="H31" s="119"/>
      <c r="I31" s="119"/>
      <c r="J31" s="239"/>
      <c r="K31" s="53"/>
    </row>
    <row r="32" spans="1:11" ht="30" customHeight="1">
      <c r="A32" s="63"/>
      <c r="B32" s="64"/>
      <c r="C32" s="52"/>
      <c r="D32" s="217" t="s">
        <v>164</v>
      </c>
      <c r="E32" s="44" t="s">
        <v>140</v>
      </c>
      <c r="F32" s="67">
        <f>SUM(G32:J32)</f>
        <v>0</v>
      </c>
      <c r="G32" s="69">
        <f>SUM(G33,G36,G39,G42,G45)</f>
        <v>0</v>
      </c>
      <c r="H32" s="69">
        <f>SUM(H33,H36,H39,H42,H45)</f>
        <v>0</v>
      </c>
      <c r="I32" s="69">
        <f>SUM(I33,I36,I39,I42,I45)</f>
        <v>0</v>
      </c>
      <c r="J32" s="235">
        <f>SUM(J33,J36,J39,J42,J45)</f>
        <v>0</v>
      </c>
      <c r="K32" s="53"/>
    </row>
    <row r="33" spans="1:11" ht="24" customHeight="1">
      <c r="A33" s="63"/>
      <c r="B33" s="64"/>
      <c r="C33" s="52"/>
      <c r="D33" s="217" t="s">
        <v>165</v>
      </c>
      <c r="E33" s="43" t="s">
        <v>230</v>
      </c>
      <c r="F33" s="67">
        <f>SUM(G33:J33)</f>
        <v>0</v>
      </c>
      <c r="G33" s="67">
        <f>SUM(G34:G35)</f>
        <v>0</v>
      </c>
      <c r="H33" s="67">
        <f>SUM(H34:H35)</f>
        <v>0</v>
      </c>
      <c r="I33" s="67">
        <f>SUM(I34:I35)</f>
        <v>0</v>
      </c>
      <c r="J33" s="235">
        <f>SUM(J34:J35)</f>
        <v>0</v>
      </c>
      <c r="K33" s="53"/>
    </row>
    <row r="34" spans="1:11" s="103" customFormat="1" ht="15" customHeight="1" hidden="1">
      <c r="A34" s="82"/>
      <c r="B34" s="65"/>
      <c r="C34" s="83"/>
      <c r="D34" s="218" t="s">
        <v>183</v>
      </c>
      <c r="E34" s="85"/>
      <c r="F34" s="85"/>
      <c r="G34" s="85"/>
      <c r="H34" s="85"/>
      <c r="I34" s="85"/>
      <c r="J34" s="236"/>
      <c r="K34" s="84"/>
    </row>
    <row r="35" spans="1:11" s="103" customFormat="1" ht="15" customHeight="1">
      <c r="A35" s="82"/>
      <c r="B35" s="65"/>
      <c r="C35" s="83"/>
      <c r="D35" s="219"/>
      <c r="E35" s="81" t="s">
        <v>189</v>
      </c>
      <c r="F35" s="87"/>
      <c r="G35" s="87"/>
      <c r="H35" s="87"/>
      <c r="I35" s="87"/>
      <c r="J35" s="237"/>
      <c r="K35" s="84"/>
    </row>
    <row r="36" spans="1:11" ht="24" customHeight="1">
      <c r="A36" s="63"/>
      <c r="B36" s="64"/>
      <c r="C36" s="52"/>
      <c r="D36" s="217" t="s">
        <v>166</v>
      </c>
      <c r="E36" s="43" t="s">
        <v>141</v>
      </c>
      <c r="F36" s="67">
        <f>SUM(G36:J36)</f>
        <v>0</v>
      </c>
      <c r="G36" s="67">
        <f>SUM(G37:G38)</f>
        <v>0</v>
      </c>
      <c r="H36" s="67">
        <f>SUM(H37:H38)</f>
        <v>0</v>
      </c>
      <c r="I36" s="67">
        <f>SUM(I37:I38)</f>
        <v>0</v>
      </c>
      <c r="J36" s="235">
        <f>SUM(J37:J38)</f>
        <v>0</v>
      </c>
      <c r="K36" s="53"/>
    </row>
    <row r="37" spans="1:11" s="103" customFormat="1" ht="15" customHeight="1" hidden="1">
      <c r="A37" s="82"/>
      <c r="B37" s="65"/>
      <c r="C37" s="83"/>
      <c r="D37" s="218" t="s">
        <v>184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83"/>
      <c r="D38" s="219"/>
      <c r="E38" s="81" t="s">
        <v>188</v>
      </c>
      <c r="F38" s="87"/>
      <c r="G38" s="87"/>
      <c r="H38" s="87"/>
      <c r="I38" s="87"/>
      <c r="J38" s="237"/>
      <c r="K38" s="84"/>
    </row>
    <row r="39" spans="1:11" ht="24" customHeight="1">
      <c r="A39" s="63"/>
      <c r="B39" s="64"/>
      <c r="C39" s="52"/>
      <c r="D39" s="217" t="s">
        <v>167</v>
      </c>
      <c r="E39" s="43" t="s">
        <v>142</v>
      </c>
      <c r="F39" s="67">
        <f>SUM(G39:J39)</f>
        <v>0</v>
      </c>
      <c r="G39" s="67">
        <f>SUM(G40:G41)</f>
        <v>0</v>
      </c>
      <c r="H39" s="67">
        <f>SUM(H40:H41)</f>
        <v>0</v>
      </c>
      <c r="I39" s="67">
        <f>SUM(I40:I41)</f>
        <v>0</v>
      </c>
      <c r="J39" s="235">
        <f>SUM(J40:J41)</f>
        <v>0</v>
      </c>
      <c r="K39" s="53"/>
    </row>
    <row r="40" spans="1:11" s="103" customFormat="1" ht="15" customHeight="1" hidden="1">
      <c r="A40" s="82"/>
      <c r="B40" s="65"/>
      <c r="C40" s="83"/>
      <c r="D40" s="218" t="s">
        <v>185</v>
      </c>
      <c r="E40" s="85"/>
      <c r="F40" s="85"/>
      <c r="G40" s="85"/>
      <c r="H40" s="85"/>
      <c r="I40" s="85"/>
      <c r="J40" s="236"/>
      <c r="K40" s="84"/>
    </row>
    <row r="41" spans="1:11" s="103" customFormat="1" ht="15" customHeight="1">
      <c r="A41" s="82"/>
      <c r="B41" s="65"/>
      <c r="C41" s="83"/>
      <c r="D41" s="219"/>
      <c r="E41" s="81" t="s">
        <v>187</v>
      </c>
      <c r="F41" s="87"/>
      <c r="G41" s="87"/>
      <c r="H41" s="87"/>
      <c r="I41" s="87"/>
      <c r="J41" s="237"/>
      <c r="K41" s="84"/>
    </row>
    <row r="42" spans="3:11" ht="24" customHeight="1">
      <c r="C42" s="83"/>
      <c r="D42" s="217" t="s">
        <v>168</v>
      </c>
      <c r="E42" s="105" t="s">
        <v>199</v>
      </c>
      <c r="F42" s="69">
        <f>SUM(G42:J42)</f>
        <v>0</v>
      </c>
      <c r="G42" s="69">
        <f>SUM(G43:G44)</f>
        <v>0</v>
      </c>
      <c r="H42" s="69">
        <f>SUM(H43:H44)</f>
        <v>0</v>
      </c>
      <c r="I42" s="69">
        <f>SUM(I43:I44)</f>
        <v>0</v>
      </c>
      <c r="J42" s="235">
        <f>SUM(J43:J44)</f>
        <v>0</v>
      </c>
      <c r="K42" s="84"/>
    </row>
    <row r="43" spans="1:11" s="103" customFormat="1" ht="15" customHeight="1" hidden="1">
      <c r="A43" s="82"/>
      <c r="B43" s="65"/>
      <c r="C43" s="83"/>
      <c r="D43" s="218" t="s">
        <v>233</v>
      </c>
      <c r="E43" s="85"/>
      <c r="F43" s="85"/>
      <c r="G43" s="85"/>
      <c r="H43" s="85"/>
      <c r="I43" s="85"/>
      <c r="J43" s="236"/>
      <c r="K43" s="84"/>
    </row>
    <row r="44" spans="3:11" ht="15" customHeight="1">
      <c r="C44" s="83"/>
      <c r="D44" s="221"/>
      <c r="E44" s="81" t="s">
        <v>202</v>
      </c>
      <c r="F44" s="107"/>
      <c r="G44" s="107"/>
      <c r="H44" s="107"/>
      <c r="I44" s="107"/>
      <c r="J44" s="240"/>
      <c r="K44" s="84"/>
    </row>
    <row r="45" spans="1:11" ht="24" customHeight="1">
      <c r="A45" s="63"/>
      <c r="B45" s="64"/>
      <c r="C45" s="52"/>
      <c r="D45" s="217" t="s">
        <v>238</v>
      </c>
      <c r="E45" s="43" t="s">
        <v>240</v>
      </c>
      <c r="F45" s="67">
        <f>SUM(G45:J45)</f>
        <v>0</v>
      </c>
      <c r="G45" s="67">
        <f>SUM(G46:G47)</f>
        <v>0</v>
      </c>
      <c r="H45" s="67">
        <f>SUM(H46:H47)</f>
        <v>0</v>
      </c>
      <c r="I45" s="67">
        <f>SUM(I46:I47)</f>
        <v>0</v>
      </c>
      <c r="J45" s="235">
        <f>SUM(J46:J47)</f>
        <v>0</v>
      </c>
      <c r="K45" s="53"/>
    </row>
    <row r="46" spans="1:11" s="103" customFormat="1" ht="15" customHeight="1" hidden="1">
      <c r="A46" s="82"/>
      <c r="B46" s="65"/>
      <c r="C46" s="83"/>
      <c r="D46" s="218" t="s">
        <v>239</v>
      </c>
      <c r="E46" s="85"/>
      <c r="F46" s="85"/>
      <c r="G46" s="85"/>
      <c r="H46" s="85"/>
      <c r="I46" s="85"/>
      <c r="J46" s="236"/>
      <c r="K46" s="84"/>
    </row>
    <row r="47" spans="1:11" s="103" customFormat="1" ht="15" customHeight="1">
      <c r="A47" s="82"/>
      <c r="B47" s="65"/>
      <c r="C47" s="83"/>
      <c r="D47" s="219"/>
      <c r="E47" s="81" t="s">
        <v>188</v>
      </c>
      <c r="F47" s="87"/>
      <c r="G47" s="87"/>
      <c r="H47" s="87"/>
      <c r="I47" s="87"/>
      <c r="J47" s="237"/>
      <c r="K47" s="84"/>
    </row>
    <row r="48" spans="1:11" ht="30" customHeight="1">
      <c r="A48" s="63"/>
      <c r="B48" s="64"/>
      <c r="C48" s="52"/>
      <c r="D48" s="217" t="s">
        <v>169</v>
      </c>
      <c r="E48" s="44" t="s">
        <v>144</v>
      </c>
      <c r="F48" s="67">
        <f>SUM(G48:I48)</f>
        <v>0</v>
      </c>
      <c r="G48" s="69">
        <f>SUM(G28:J28)</f>
        <v>0</v>
      </c>
      <c r="H48" s="69">
        <f>SUM(G29:J29)</f>
        <v>0</v>
      </c>
      <c r="I48" s="69">
        <f>SUM(G30:J30)</f>
        <v>0</v>
      </c>
      <c r="J48" s="241"/>
      <c r="K48" s="53"/>
    </row>
    <row r="49" spans="1:11" ht="30" customHeight="1">
      <c r="A49" s="63"/>
      <c r="B49" s="64"/>
      <c r="C49" s="52"/>
      <c r="D49" s="217" t="s">
        <v>170</v>
      </c>
      <c r="E49" s="44" t="s">
        <v>143</v>
      </c>
      <c r="F49" s="67">
        <f>SUM(G49:J49)</f>
        <v>22907</v>
      </c>
      <c r="G49" s="70"/>
      <c r="H49" s="70"/>
      <c r="I49" s="70"/>
      <c r="J49" s="234">
        <v>22907</v>
      </c>
      <c r="K49" s="53"/>
    </row>
    <row r="50" spans="1:11" ht="9" customHeight="1">
      <c r="A50" s="63"/>
      <c r="B50" s="64"/>
      <c r="C50" s="52"/>
      <c r="D50" s="220"/>
      <c r="E50" s="117"/>
      <c r="F50" s="118"/>
      <c r="G50" s="119"/>
      <c r="H50" s="119"/>
      <c r="I50" s="119"/>
      <c r="J50" s="239"/>
      <c r="K50" s="53"/>
    </row>
    <row r="51" spans="1:11" ht="30" customHeight="1">
      <c r="A51" s="63"/>
      <c r="B51" s="64"/>
      <c r="C51" s="52"/>
      <c r="D51" s="217" t="s">
        <v>171</v>
      </c>
      <c r="E51" s="44" t="s">
        <v>145</v>
      </c>
      <c r="F51" s="67">
        <f aca="true" t="shared" si="0" ref="F51:F57">SUM(G51:J51)</f>
        <v>33037</v>
      </c>
      <c r="G51" s="69">
        <f>SUM(G52:G53)</f>
        <v>0</v>
      </c>
      <c r="H51" s="69">
        <f>SUM(H52:H53)</f>
        <v>0</v>
      </c>
      <c r="I51" s="69">
        <f>SUM(I52:I53)</f>
        <v>2440</v>
      </c>
      <c r="J51" s="235">
        <f>SUM(J52:J53)</f>
        <v>30597</v>
      </c>
      <c r="K51" s="53"/>
    </row>
    <row r="52" spans="1:11" ht="24" customHeight="1">
      <c r="A52" s="63"/>
      <c r="B52" s="64"/>
      <c r="C52" s="52"/>
      <c r="D52" s="217" t="s">
        <v>174</v>
      </c>
      <c r="E52" s="43" t="s">
        <v>146</v>
      </c>
      <c r="F52" s="67">
        <f t="shared" si="0"/>
        <v>0</v>
      </c>
      <c r="G52" s="70"/>
      <c r="H52" s="70"/>
      <c r="I52" s="70"/>
      <c r="J52" s="234"/>
      <c r="K52" s="53"/>
    </row>
    <row r="53" spans="1:11" ht="24" customHeight="1">
      <c r="A53" s="63"/>
      <c r="B53" s="64"/>
      <c r="C53" s="52"/>
      <c r="D53" s="217" t="s">
        <v>232</v>
      </c>
      <c r="E53" s="45" t="s">
        <v>147</v>
      </c>
      <c r="F53" s="67">
        <f t="shared" si="0"/>
        <v>33037</v>
      </c>
      <c r="G53" s="70"/>
      <c r="H53" s="70"/>
      <c r="I53" s="70">
        <v>2440</v>
      </c>
      <c r="J53" s="234">
        <v>30597</v>
      </c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172</v>
      </c>
      <c r="E55" s="44" t="s">
        <v>148</v>
      </c>
      <c r="F55" s="67">
        <f t="shared" si="0"/>
        <v>0</v>
      </c>
      <c r="G55" s="70"/>
      <c r="H55" s="70"/>
      <c r="I55" s="70"/>
      <c r="J55" s="234"/>
      <c r="K55" s="53"/>
    </row>
    <row r="56" spans="1:11" ht="30" customHeight="1">
      <c r="A56" s="63"/>
      <c r="B56" s="64"/>
      <c r="C56" s="52"/>
      <c r="D56" s="217" t="s">
        <v>173</v>
      </c>
      <c r="E56" s="44" t="s">
        <v>149</v>
      </c>
      <c r="F56" s="67">
        <f t="shared" si="0"/>
        <v>0</v>
      </c>
      <c r="G56" s="70"/>
      <c r="H56" s="70"/>
      <c r="I56" s="70"/>
      <c r="J56" s="234"/>
      <c r="K56" s="53"/>
    </row>
    <row r="57" spans="1:11" ht="30" customHeight="1">
      <c r="A57" s="63"/>
      <c r="B57" s="64"/>
      <c r="C57" s="52"/>
      <c r="D57" s="222" t="s">
        <v>175</v>
      </c>
      <c r="E57" s="74" t="s">
        <v>2</v>
      </c>
      <c r="F57" s="113">
        <f t="shared" si="0"/>
        <v>0</v>
      </c>
      <c r="G57" s="75">
        <f>G18-G32-G48-G49-G51+G55-G56</f>
        <v>0</v>
      </c>
      <c r="H57" s="75">
        <f>H18+H27-H32-H48-H49-H51+H55-H56</f>
        <v>0</v>
      </c>
      <c r="I57" s="75">
        <f>I18+I27-I32-I48-I49-I51+I55-I56</f>
        <v>0</v>
      </c>
      <c r="J57" s="242">
        <f>J18+J27-J32-J49-J51+J55-J56</f>
        <v>0</v>
      </c>
      <c r="K57" s="53"/>
    </row>
    <row r="58" spans="1:11" ht="18" customHeight="1">
      <c r="A58" s="63"/>
      <c r="B58" s="64"/>
      <c r="C58" s="52"/>
      <c r="D58" s="310" t="s">
        <v>150</v>
      </c>
      <c r="E58" s="311"/>
      <c r="F58" s="311"/>
      <c r="G58" s="311"/>
      <c r="H58" s="311"/>
      <c r="I58" s="311"/>
      <c r="J58" s="312"/>
      <c r="K58" s="53"/>
    </row>
    <row r="59" spans="1:11" ht="30" customHeight="1">
      <c r="A59" s="63"/>
      <c r="B59" s="64"/>
      <c r="C59" s="52"/>
      <c r="D59" s="216" t="s">
        <v>131</v>
      </c>
      <c r="E59" s="73" t="s">
        <v>135</v>
      </c>
      <c r="F59" s="204">
        <f>SUM(G59:J59)</f>
        <v>55944</v>
      </c>
      <c r="G59" s="77">
        <f>SUM(G60,G61,G64,G67)</f>
        <v>0</v>
      </c>
      <c r="H59" s="77">
        <f>SUM(H60,H61,H64,H67)</f>
        <v>0</v>
      </c>
      <c r="I59" s="77">
        <f>SUM(I60,I61,I64,I67)</f>
        <v>2440</v>
      </c>
      <c r="J59" s="233">
        <f>SUM(J60,J61,J64,J67)</f>
        <v>53504</v>
      </c>
      <c r="K59" s="53"/>
    </row>
    <row r="60" spans="1:11" ht="24" customHeight="1">
      <c r="A60" s="63"/>
      <c r="B60" s="64"/>
      <c r="C60" s="52"/>
      <c r="D60" s="217" t="s">
        <v>158</v>
      </c>
      <c r="E60" s="43" t="s">
        <v>151</v>
      </c>
      <c r="F60" s="67">
        <f>SUM(G60:J60)</f>
        <v>55944</v>
      </c>
      <c r="G60" s="70"/>
      <c r="H60" s="70"/>
      <c r="I60" s="70">
        <v>2440</v>
      </c>
      <c r="J60" s="234">
        <v>53504</v>
      </c>
      <c r="K60" s="53"/>
    </row>
    <row r="61" spans="1:11" ht="24" customHeight="1">
      <c r="A61" s="63"/>
      <c r="B61" s="64"/>
      <c r="C61" s="52"/>
      <c r="D61" s="217" t="s">
        <v>159</v>
      </c>
      <c r="E61" s="43" t="s">
        <v>137</v>
      </c>
      <c r="F61" s="67">
        <f>SUM(G61:J61)</f>
        <v>0</v>
      </c>
      <c r="G61" s="67">
        <f>SUM(G62:G63)</f>
        <v>0</v>
      </c>
      <c r="H61" s="67">
        <f>SUM(H62:H63)</f>
        <v>0</v>
      </c>
      <c r="I61" s="67">
        <f>SUM(I62:I63)</f>
        <v>0</v>
      </c>
      <c r="J61" s="235">
        <f>SUM(J62:J63)</f>
        <v>0</v>
      </c>
      <c r="K61" s="53"/>
    </row>
    <row r="62" spans="1:11" s="103" customFormat="1" ht="15" customHeight="1" hidden="1">
      <c r="A62" s="82"/>
      <c r="B62" s="65"/>
      <c r="C62" s="83"/>
      <c r="D62" s="218" t="s">
        <v>181</v>
      </c>
      <c r="E62" s="85"/>
      <c r="F62" s="85"/>
      <c r="G62" s="85"/>
      <c r="H62" s="85"/>
      <c r="I62" s="85"/>
      <c r="J62" s="236"/>
      <c r="K62" s="84"/>
    </row>
    <row r="63" spans="1:11" s="103" customFormat="1" ht="15" customHeight="1">
      <c r="A63" s="82"/>
      <c r="B63" s="65"/>
      <c r="C63" s="83"/>
      <c r="D63" s="219"/>
      <c r="E63" s="120" t="s">
        <v>188</v>
      </c>
      <c r="F63" s="87"/>
      <c r="G63" s="87"/>
      <c r="H63" s="87"/>
      <c r="I63" s="87"/>
      <c r="J63" s="237"/>
      <c r="K63" s="84"/>
    </row>
    <row r="64" spans="1:11" ht="24" customHeight="1">
      <c r="A64" s="63"/>
      <c r="B64" s="64"/>
      <c r="C64" s="52"/>
      <c r="D64" s="217" t="s">
        <v>160</v>
      </c>
      <c r="E64" s="43" t="s">
        <v>138</v>
      </c>
      <c r="F64" s="67">
        <f>SUM(G64:J64)</f>
        <v>0</v>
      </c>
      <c r="G64" s="67">
        <f>SUM(G65:G66)</f>
        <v>0</v>
      </c>
      <c r="H64" s="67">
        <f>SUM(H65:H66)</f>
        <v>0</v>
      </c>
      <c r="I64" s="67">
        <f>SUM(I65:I66)</f>
        <v>0</v>
      </c>
      <c r="J64" s="235">
        <f>SUM(J65:J66)</f>
        <v>0</v>
      </c>
      <c r="K64" s="53"/>
    </row>
    <row r="65" spans="1:11" s="103" customFormat="1" ht="15" customHeight="1" hidden="1">
      <c r="A65" s="82"/>
      <c r="B65" s="65"/>
      <c r="C65" s="83"/>
      <c r="D65" s="218" t="s">
        <v>182</v>
      </c>
      <c r="E65" s="85"/>
      <c r="F65" s="85"/>
      <c r="G65" s="85"/>
      <c r="H65" s="85"/>
      <c r="I65" s="85"/>
      <c r="J65" s="236"/>
      <c r="K65" s="84"/>
    </row>
    <row r="66" spans="1:11" s="103" customFormat="1" ht="15" customHeight="1">
      <c r="A66" s="82"/>
      <c r="B66" s="65"/>
      <c r="C66" s="83"/>
      <c r="D66" s="219"/>
      <c r="E66" s="120" t="s">
        <v>187</v>
      </c>
      <c r="F66" s="87"/>
      <c r="G66" s="87"/>
      <c r="H66" s="87"/>
      <c r="I66" s="87"/>
      <c r="J66" s="237"/>
      <c r="K66" s="84"/>
    </row>
    <row r="67" spans="1:11" ht="24" customHeight="1">
      <c r="A67" s="63"/>
      <c r="B67" s="64"/>
      <c r="C67" s="52"/>
      <c r="D67" s="217" t="s">
        <v>241</v>
      </c>
      <c r="E67" s="43" t="s">
        <v>242</v>
      </c>
      <c r="F67" s="67">
        <f>SUM(G67:J67)</f>
        <v>0</v>
      </c>
      <c r="G67" s="70"/>
      <c r="H67" s="70"/>
      <c r="I67" s="70"/>
      <c r="J67" s="234"/>
      <c r="K67" s="53"/>
    </row>
    <row r="68" spans="1:11" ht="30" customHeight="1">
      <c r="A68" s="63"/>
      <c r="B68" s="64"/>
      <c r="C68" s="52"/>
      <c r="D68" s="217" t="s">
        <v>130</v>
      </c>
      <c r="E68" s="44" t="s">
        <v>139</v>
      </c>
      <c r="F68" s="67">
        <f>SUM(H68:J68)</f>
        <v>0</v>
      </c>
      <c r="G68" s="80"/>
      <c r="H68" s="69">
        <f>H69</f>
        <v>0</v>
      </c>
      <c r="I68" s="69">
        <f>I69+I70</f>
        <v>0</v>
      </c>
      <c r="J68" s="235">
        <f>J69+J70+J71</f>
        <v>0</v>
      </c>
      <c r="K68" s="53"/>
    </row>
    <row r="69" spans="1:11" ht="24" customHeight="1">
      <c r="A69" s="63"/>
      <c r="B69" s="64"/>
      <c r="C69" s="52"/>
      <c r="D69" s="217" t="s">
        <v>161</v>
      </c>
      <c r="E69" s="43" t="s">
        <v>0</v>
      </c>
      <c r="F69" s="67">
        <f>SUM(H69:J69)</f>
        <v>0</v>
      </c>
      <c r="G69" s="80"/>
      <c r="H69" s="70"/>
      <c r="I69" s="70"/>
      <c r="J69" s="234"/>
      <c r="K69" s="53"/>
    </row>
    <row r="70" spans="1:11" ht="24" customHeight="1">
      <c r="A70" s="63"/>
      <c r="B70" s="64"/>
      <c r="C70" s="52"/>
      <c r="D70" s="217" t="s">
        <v>162</v>
      </c>
      <c r="E70" s="43" t="s">
        <v>156</v>
      </c>
      <c r="F70" s="67">
        <f>SUM(I70:J70)</f>
        <v>0</v>
      </c>
      <c r="G70" s="80"/>
      <c r="H70" s="80"/>
      <c r="I70" s="70"/>
      <c r="J70" s="234"/>
      <c r="K70" s="53"/>
    </row>
    <row r="71" spans="1:11" ht="24" customHeight="1">
      <c r="A71" s="63"/>
      <c r="B71" s="64"/>
      <c r="C71" s="52"/>
      <c r="D71" s="217" t="s">
        <v>163</v>
      </c>
      <c r="E71" s="43" t="s">
        <v>157</v>
      </c>
      <c r="F71" s="67">
        <f>SUM(J71)</f>
        <v>0</v>
      </c>
      <c r="G71" s="80"/>
      <c r="H71" s="80"/>
      <c r="I71" s="80"/>
      <c r="J71" s="234"/>
      <c r="K71" s="53"/>
    </row>
    <row r="72" spans="1:11" ht="9" customHeight="1">
      <c r="A72" s="63"/>
      <c r="B72" s="64"/>
      <c r="C72" s="52"/>
      <c r="D72" s="220"/>
      <c r="E72" s="117"/>
      <c r="F72" s="118"/>
      <c r="G72" s="119"/>
      <c r="H72" s="119"/>
      <c r="I72" s="119"/>
      <c r="J72" s="239"/>
      <c r="K72" s="53"/>
    </row>
    <row r="73" spans="1:11" ht="30" customHeight="1">
      <c r="A73" s="63"/>
      <c r="B73" s="64"/>
      <c r="C73" s="52"/>
      <c r="D73" s="217" t="s">
        <v>164</v>
      </c>
      <c r="E73" s="44" t="s">
        <v>140</v>
      </c>
      <c r="F73" s="67">
        <f>SUM(G73:J73)</f>
        <v>0</v>
      </c>
      <c r="G73" s="69">
        <f>SUM(G74,G77,G80,G83,G86)</f>
        <v>0</v>
      </c>
      <c r="H73" s="69">
        <f>SUM(H74,H77,H80,H83,H86)</f>
        <v>0</v>
      </c>
      <c r="I73" s="69">
        <f>SUM(I74,I77,I80,I83,I86)</f>
        <v>0</v>
      </c>
      <c r="J73" s="235">
        <f>SUM(J74,J77,J80,J83,J86)</f>
        <v>0</v>
      </c>
      <c r="K73" s="53"/>
    </row>
    <row r="74" spans="1:11" ht="24" customHeight="1">
      <c r="A74" s="63"/>
      <c r="B74" s="64"/>
      <c r="C74" s="52"/>
      <c r="D74" s="217" t="s">
        <v>165</v>
      </c>
      <c r="E74" s="43" t="s">
        <v>230</v>
      </c>
      <c r="F74" s="67">
        <f>SUM(G74:J74)</f>
        <v>0</v>
      </c>
      <c r="G74" s="67">
        <f>SUM(G75:G76)</f>
        <v>0</v>
      </c>
      <c r="H74" s="67">
        <f>SUM(H75:H76)</f>
        <v>0</v>
      </c>
      <c r="I74" s="67">
        <f>SUM(I75:I76)</f>
        <v>0</v>
      </c>
      <c r="J74" s="235">
        <f>SUM(J75:J76)</f>
        <v>0</v>
      </c>
      <c r="K74" s="53"/>
    </row>
    <row r="75" spans="1:11" s="103" customFormat="1" ht="15" customHeight="1" hidden="1">
      <c r="A75" s="82"/>
      <c r="B75" s="65"/>
      <c r="C75" s="83"/>
      <c r="D75" s="218" t="s">
        <v>183</v>
      </c>
      <c r="E75" s="85"/>
      <c r="F75" s="85"/>
      <c r="G75" s="85"/>
      <c r="H75" s="85"/>
      <c r="I75" s="85"/>
      <c r="J75" s="236"/>
      <c r="K75" s="84"/>
    </row>
    <row r="76" spans="1:11" s="103" customFormat="1" ht="15" customHeight="1">
      <c r="A76" s="82"/>
      <c r="B76" s="65"/>
      <c r="C76" s="83"/>
      <c r="D76" s="219"/>
      <c r="E76" s="120" t="s">
        <v>189</v>
      </c>
      <c r="F76" s="87"/>
      <c r="G76" s="87"/>
      <c r="H76" s="87"/>
      <c r="I76" s="87"/>
      <c r="J76" s="237"/>
      <c r="K76" s="84"/>
    </row>
    <row r="77" spans="1:11" ht="24" customHeight="1">
      <c r="A77" s="63"/>
      <c r="B77" s="64"/>
      <c r="C77" s="52"/>
      <c r="D77" s="217" t="s">
        <v>166</v>
      </c>
      <c r="E77" s="43" t="s">
        <v>141</v>
      </c>
      <c r="F77" s="67">
        <f>SUM(G77:J77)</f>
        <v>0</v>
      </c>
      <c r="G77" s="67">
        <f>SUM(G78:G79)</f>
        <v>0</v>
      </c>
      <c r="H77" s="67">
        <f>SUM(H78:H79)</f>
        <v>0</v>
      </c>
      <c r="I77" s="67">
        <f>SUM(I78:I79)</f>
        <v>0</v>
      </c>
      <c r="J77" s="235">
        <f>SUM(J78:J79)</f>
        <v>0</v>
      </c>
      <c r="K77" s="53"/>
    </row>
    <row r="78" spans="1:11" s="103" customFormat="1" ht="15" customHeight="1" hidden="1">
      <c r="A78" s="82"/>
      <c r="B78" s="65"/>
      <c r="C78" s="83"/>
      <c r="D78" s="218" t="s">
        <v>184</v>
      </c>
      <c r="E78" s="85"/>
      <c r="F78" s="85"/>
      <c r="G78" s="85"/>
      <c r="H78" s="85"/>
      <c r="I78" s="85"/>
      <c r="J78" s="236"/>
      <c r="K78" s="84"/>
    </row>
    <row r="79" spans="1:11" s="103" customFormat="1" ht="15" customHeight="1">
      <c r="A79" s="82"/>
      <c r="B79" s="65"/>
      <c r="C79" s="83"/>
      <c r="D79" s="219"/>
      <c r="E79" s="120" t="s">
        <v>188</v>
      </c>
      <c r="F79" s="87"/>
      <c r="G79" s="87"/>
      <c r="H79" s="87"/>
      <c r="I79" s="87"/>
      <c r="J79" s="237"/>
      <c r="K79" s="84"/>
    </row>
    <row r="80" spans="1:11" ht="24" customHeight="1">
      <c r="A80" s="63"/>
      <c r="B80" s="64"/>
      <c r="C80" s="52"/>
      <c r="D80" s="217" t="s">
        <v>167</v>
      </c>
      <c r="E80" s="43" t="s">
        <v>142</v>
      </c>
      <c r="F80" s="67">
        <f>SUM(G80:J80)</f>
        <v>0</v>
      </c>
      <c r="G80" s="67">
        <f>SUM(G81:G82)</f>
        <v>0</v>
      </c>
      <c r="H80" s="67">
        <f>SUM(H81:H82)</f>
        <v>0</v>
      </c>
      <c r="I80" s="67">
        <f>SUM(I81:I82)</f>
        <v>0</v>
      </c>
      <c r="J80" s="235">
        <f>SUM(J81:J82)</f>
        <v>0</v>
      </c>
      <c r="K80" s="53"/>
    </row>
    <row r="81" spans="1:11" s="103" customFormat="1" ht="15" customHeight="1" hidden="1">
      <c r="A81" s="82"/>
      <c r="B81" s="65"/>
      <c r="C81" s="83"/>
      <c r="D81" s="218" t="s">
        <v>185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83"/>
      <c r="D82" s="219"/>
      <c r="E82" s="120" t="s">
        <v>187</v>
      </c>
      <c r="F82" s="87"/>
      <c r="G82" s="87"/>
      <c r="H82" s="87"/>
      <c r="I82" s="87"/>
      <c r="J82" s="237"/>
      <c r="K82" s="84"/>
    </row>
    <row r="83" spans="3:11" ht="24" customHeight="1">
      <c r="C83" s="83"/>
      <c r="D83" s="217" t="s">
        <v>168</v>
      </c>
      <c r="E83" s="105" t="s">
        <v>199</v>
      </c>
      <c r="F83" s="69">
        <f>SUM(G83:J83)</f>
        <v>0</v>
      </c>
      <c r="G83" s="69">
        <f>SUM(G84:G85)</f>
        <v>0</v>
      </c>
      <c r="H83" s="69">
        <f>SUM(H84:H85)</f>
        <v>0</v>
      </c>
      <c r="I83" s="69">
        <f>SUM(I84:I85)</f>
        <v>0</v>
      </c>
      <c r="J83" s="235">
        <f>SUM(J84:J85)</f>
        <v>0</v>
      </c>
      <c r="K83" s="84"/>
    </row>
    <row r="84" spans="1:11" s="103" customFormat="1" ht="15" customHeight="1" hidden="1">
      <c r="A84" s="82"/>
      <c r="B84" s="65"/>
      <c r="C84" s="83"/>
      <c r="D84" s="218" t="s">
        <v>233</v>
      </c>
      <c r="E84" s="85"/>
      <c r="F84" s="85"/>
      <c r="G84" s="85"/>
      <c r="H84" s="85"/>
      <c r="I84" s="85"/>
      <c r="J84" s="236"/>
      <c r="K84" s="84"/>
    </row>
    <row r="85" spans="3:11" ht="15" customHeight="1">
      <c r="C85" s="83"/>
      <c r="D85" s="221"/>
      <c r="E85" s="120" t="s">
        <v>202</v>
      </c>
      <c r="F85" s="107"/>
      <c r="G85" s="107"/>
      <c r="H85" s="107"/>
      <c r="I85" s="107"/>
      <c r="J85" s="240"/>
      <c r="K85" s="84"/>
    </row>
    <row r="86" spans="1:11" ht="24" customHeight="1">
      <c r="A86" s="63"/>
      <c r="B86" s="64"/>
      <c r="C86" s="52"/>
      <c r="D86" s="217" t="s">
        <v>238</v>
      </c>
      <c r="E86" s="43" t="s">
        <v>240</v>
      </c>
      <c r="F86" s="67">
        <f>SUM(G86:J86)</f>
        <v>0</v>
      </c>
      <c r="G86" s="67">
        <f>SUM(G87:G88)</f>
        <v>0</v>
      </c>
      <c r="H86" s="67">
        <f>SUM(H87:H88)</f>
        <v>0</v>
      </c>
      <c r="I86" s="67">
        <f>SUM(I87:I88)</f>
        <v>0</v>
      </c>
      <c r="J86" s="235">
        <f>SUM(J87:J88)</f>
        <v>0</v>
      </c>
      <c r="K86" s="53"/>
    </row>
    <row r="87" spans="1:11" s="103" customFormat="1" ht="15" customHeight="1" hidden="1">
      <c r="A87" s="82"/>
      <c r="B87" s="65"/>
      <c r="C87" s="83"/>
      <c r="D87" s="218" t="s">
        <v>239</v>
      </c>
      <c r="E87" s="85"/>
      <c r="F87" s="85"/>
      <c r="G87" s="85"/>
      <c r="H87" s="85"/>
      <c r="I87" s="85"/>
      <c r="J87" s="236"/>
      <c r="K87" s="84"/>
    </row>
    <row r="88" spans="1:11" s="103" customFormat="1" ht="15" customHeight="1">
      <c r="A88" s="82"/>
      <c r="B88" s="65"/>
      <c r="C88" s="83"/>
      <c r="D88" s="219"/>
      <c r="E88" s="120" t="s">
        <v>188</v>
      </c>
      <c r="F88" s="87"/>
      <c r="G88" s="87"/>
      <c r="H88" s="87"/>
      <c r="I88" s="87"/>
      <c r="J88" s="237"/>
      <c r="K88" s="84"/>
    </row>
    <row r="89" spans="1:11" ht="30" customHeight="1">
      <c r="A89" s="63"/>
      <c r="B89" s="64"/>
      <c r="C89" s="52"/>
      <c r="D89" s="217" t="s">
        <v>169</v>
      </c>
      <c r="E89" s="44" t="s">
        <v>144</v>
      </c>
      <c r="F89" s="67">
        <f>SUM(G89:I89)</f>
        <v>0</v>
      </c>
      <c r="G89" s="69">
        <f>SUM(G69:J69)</f>
        <v>0</v>
      </c>
      <c r="H89" s="69">
        <f>SUM(G70:J70)</f>
        <v>0</v>
      </c>
      <c r="I89" s="69">
        <f>SUM(G71:J71)</f>
        <v>0</v>
      </c>
      <c r="J89" s="241"/>
      <c r="K89" s="53"/>
    </row>
    <row r="90" spans="1:11" ht="30" customHeight="1">
      <c r="A90" s="63"/>
      <c r="B90" s="64"/>
      <c r="C90" s="52"/>
      <c r="D90" s="217" t="s">
        <v>170</v>
      </c>
      <c r="E90" s="44" t="s">
        <v>143</v>
      </c>
      <c r="F90" s="67">
        <f aca="true" t="shared" si="1" ref="F90:F98">SUM(G90:J90)</f>
        <v>22907</v>
      </c>
      <c r="G90" s="70"/>
      <c r="H90" s="70"/>
      <c r="I90" s="70"/>
      <c r="J90" s="234">
        <v>22907</v>
      </c>
      <c r="K90" s="53"/>
    </row>
    <row r="91" spans="1:11" ht="9" customHeight="1">
      <c r="A91" s="63"/>
      <c r="B91" s="64"/>
      <c r="C91" s="52"/>
      <c r="D91" s="220"/>
      <c r="E91" s="117"/>
      <c r="F91" s="118"/>
      <c r="G91" s="119"/>
      <c r="H91" s="119"/>
      <c r="I91" s="119"/>
      <c r="J91" s="239"/>
      <c r="K91" s="53"/>
    </row>
    <row r="92" spans="1:11" ht="30" customHeight="1">
      <c r="A92" s="63"/>
      <c r="B92" s="64"/>
      <c r="C92" s="52"/>
      <c r="D92" s="217" t="s">
        <v>171</v>
      </c>
      <c r="E92" s="44" t="s">
        <v>145</v>
      </c>
      <c r="F92" s="67">
        <f>SUM(G92:J92)</f>
        <v>33037</v>
      </c>
      <c r="G92" s="69">
        <f>SUM(G93:G94)</f>
        <v>0</v>
      </c>
      <c r="H92" s="69">
        <f>SUM(H93:H94)</f>
        <v>0</v>
      </c>
      <c r="I92" s="69">
        <f>SUM(I93:I94)</f>
        <v>2440</v>
      </c>
      <c r="J92" s="235">
        <f>SUM(J93:J94)</f>
        <v>30597</v>
      </c>
      <c r="K92" s="53"/>
    </row>
    <row r="93" spans="1:11" ht="24" customHeight="1">
      <c r="A93" s="63"/>
      <c r="B93" s="64"/>
      <c r="C93" s="52"/>
      <c r="D93" s="217" t="s">
        <v>174</v>
      </c>
      <c r="E93" s="43" t="s">
        <v>146</v>
      </c>
      <c r="F93" s="67">
        <f t="shared" si="1"/>
        <v>0</v>
      </c>
      <c r="G93" s="70"/>
      <c r="H93" s="70"/>
      <c r="I93" s="70"/>
      <c r="J93" s="234"/>
      <c r="K93" s="53"/>
    </row>
    <row r="94" spans="1:11" ht="24" customHeight="1">
      <c r="A94" s="63"/>
      <c r="B94" s="64"/>
      <c r="C94" s="52"/>
      <c r="D94" s="217" t="s">
        <v>232</v>
      </c>
      <c r="E94" s="45" t="s">
        <v>147</v>
      </c>
      <c r="F94" s="67">
        <f t="shared" si="1"/>
        <v>33037</v>
      </c>
      <c r="G94" s="70"/>
      <c r="H94" s="70"/>
      <c r="I94" s="70">
        <v>2440</v>
      </c>
      <c r="J94" s="234">
        <v>30597</v>
      </c>
      <c r="K94" s="53"/>
    </row>
    <row r="95" spans="1:11" ht="9" customHeight="1">
      <c r="A95" s="63"/>
      <c r="B95" s="64"/>
      <c r="C95" s="52"/>
      <c r="D95" s="220"/>
      <c r="E95" s="117"/>
      <c r="F95" s="118"/>
      <c r="G95" s="119"/>
      <c r="H95" s="119"/>
      <c r="I95" s="119"/>
      <c r="J95" s="239"/>
      <c r="K95" s="53"/>
    </row>
    <row r="96" spans="1:11" ht="30" customHeight="1">
      <c r="A96" s="63"/>
      <c r="B96" s="64"/>
      <c r="C96" s="52"/>
      <c r="D96" s="217" t="s">
        <v>172</v>
      </c>
      <c r="E96" s="44" t="s">
        <v>148</v>
      </c>
      <c r="F96" s="67">
        <f t="shared" si="1"/>
        <v>0</v>
      </c>
      <c r="G96" s="70"/>
      <c r="H96" s="70"/>
      <c r="I96" s="70"/>
      <c r="J96" s="234"/>
      <c r="K96" s="53"/>
    </row>
    <row r="97" spans="1:11" ht="30" customHeight="1">
      <c r="A97" s="63"/>
      <c r="B97" s="64"/>
      <c r="C97" s="52"/>
      <c r="D97" s="217" t="s">
        <v>173</v>
      </c>
      <c r="E97" s="44" t="s">
        <v>149</v>
      </c>
      <c r="F97" s="67">
        <f t="shared" si="1"/>
        <v>0</v>
      </c>
      <c r="G97" s="70"/>
      <c r="H97" s="70"/>
      <c r="I97" s="70"/>
      <c r="J97" s="234"/>
      <c r="K97" s="53"/>
    </row>
    <row r="98" spans="1:11" ht="30" customHeight="1">
      <c r="A98" s="63"/>
      <c r="B98" s="64"/>
      <c r="C98" s="52"/>
      <c r="D98" s="222" t="s">
        <v>175</v>
      </c>
      <c r="E98" s="74" t="s">
        <v>2</v>
      </c>
      <c r="F98" s="113">
        <f t="shared" si="1"/>
        <v>0</v>
      </c>
      <c r="G98" s="75">
        <f>G59-G73-G89-G90-G92+G96-G97</f>
        <v>0</v>
      </c>
      <c r="H98" s="75">
        <f>H59+H68-H73-H89-H90-H92+H96-H97</f>
        <v>0</v>
      </c>
      <c r="I98" s="75">
        <f>I59+I68-I73-I89-I90-I92+I96-I97</f>
        <v>0</v>
      </c>
      <c r="J98" s="242">
        <f>J59+J68-J73-J90-J92+J96-J97</f>
        <v>0</v>
      </c>
      <c r="K98" s="53"/>
    </row>
    <row r="99" spans="1:11" ht="18" customHeight="1">
      <c r="A99" s="63"/>
      <c r="B99" s="64"/>
      <c r="C99" s="52"/>
      <c r="D99" s="307" t="s">
        <v>177</v>
      </c>
      <c r="E99" s="308"/>
      <c r="F99" s="308"/>
      <c r="G99" s="308"/>
      <c r="H99" s="308"/>
      <c r="I99" s="308"/>
      <c r="J99" s="309"/>
      <c r="K99" s="53"/>
    </row>
    <row r="100" spans="1:11" ht="30" customHeight="1">
      <c r="A100" s="63"/>
      <c r="B100" s="64"/>
      <c r="C100" s="52"/>
      <c r="D100" s="216" t="s">
        <v>131</v>
      </c>
      <c r="E100" s="76" t="s">
        <v>152</v>
      </c>
      <c r="F100" s="77">
        <f>SUM(G100:J100)</f>
        <v>33037</v>
      </c>
      <c r="G100" s="212"/>
      <c r="H100" s="212"/>
      <c r="I100" s="212">
        <v>2440</v>
      </c>
      <c r="J100" s="243">
        <v>30597</v>
      </c>
      <c r="K100" s="53"/>
    </row>
    <row r="101" spans="1:11" ht="30" customHeight="1">
      <c r="A101" s="63"/>
      <c r="B101" s="64"/>
      <c r="C101" s="52"/>
      <c r="D101" s="222" t="s">
        <v>130</v>
      </c>
      <c r="E101" s="78" t="s">
        <v>153</v>
      </c>
      <c r="F101" s="75">
        <f>SUM(G101:J101)</f>
        <v>33037</v>
      </c>
      <c r="G101" s="210"/>
      <c r="H101" s="210"/>
      <c r="I101" s="210">
        <v>2440</v>
      </c>
      <c r="J101" s="238">
        <v>30597</v>
      </c>
      <c r="K101" s="53"/>
    </row>
    <row r="102" spans="1:11" ht="18" customHeight="1">
      <c r="A102" s="63"/>
      <c r="B102" s="64"/>
      <c r="C102" s="52"/>
      <c r="D102" s="301" t="s">
        <v>197</v>
      </c>
      <c r="E102" s="302"/>
      <c r="F102" s="302"/>
      <c r="G102" s="302"/>
      <c r="H102" s="302"/>
      <c r="I102" s="302"/>
      <c r="J102" s="303"/>
      <c r="K102" s="53"/>
    </row>
    <row r="103" spans="1:11" ht="30" customHeight="1">
      <c r="A103" s="63"/>
      <c r="B103" s="64"/>
      <c r="C103" s="52"/>
      <c r="D103" s="216" t="s">
        <v>131</v>
      </c>
      <c r="E103" s="76" t="s">
        <v>15</v>
      </c>
      <c r="F103" s="77">
        <f>SUM(G103:J103)</f>
        <v>0</v>
      </c>
      <c r="G103" s="213">
        <f>SUM(G104,G107,G110)</f>
        <v>0</v>
      </c>
      <c r="H103" s="213">
        <f>SUM(H104,H107,H110)</f>
        <v>0</v>
      </c>
      <c r="I103" s="213">
        <f>SUM(I104,I107,I110)</f>
        <v>0</v>
      </c>
      <c r="J103" s="244">
        <f>SUM(J104,J107,J110)</f>
        <v>0</v>
      </c>
      <c r="K103" s="53"/>
    </row>
    <row r="104" spans="1:11" s="103" customFormat="1" ht="24" customHeight="1">
      <c r="A104" s="82"/>
      <c r="B104" s="65"/>
      <c r="C104" s="83"/>
      <c r="D104" s="217" t="s">
        <v>158</v>
      </c>
      <c r="E104" s="105" t="s">
        <v>198</v>
      </c>
      <c r="F104" s="69">
        <f>SUM(G104:J104)</f>
        <v>0</v>
      </c>
      <c r="G104" s="69">
        <f>SUM(G105:G106)</f>
        <v>0</v>
      </c>
      <c r="H104" s="69">
        <f>SUM(H105:H106)</f>
        <v>0</v>
      </c>
      <c r="I104" s="69">
        <f>SUM(I105:I106)</f>
        <v>0</v>
      </c>
      <c r="J104" s="235">
        <f>SUM(J105:J106)</f>
        <v>0</v>
      </c>
      <c r="K104" s="84"/>
    </row>
    <row r="105" spans="1:11" s="103" customFormat="1" ht="15" customHeight="1" hidden="1">
      <c r="A105" s="82"/>
      <c r="B105" s="65"/>
      <c r="C105" s="83"/>
      <c r="D105" s="218" t="s">
        <v>203</v>
      </c>
      <c r="E105" s="85"/>
      <c r="F105" s="85"/>
      <c r="G105" s="85"/>
      <c r="H105" s="85"/>
      <c r="I105" s="85"/>
      <c r="J105" s="236"/>
      <c r="K105" s="84"/>
    </row>
    <row r="106" spans="1:11" s="103" customFormat="1" ht="15" customHeight="1">
      <c r="A106" s="82"/>
      <c r="B106" s="65"/>
      <c r="C106" s="83"/>
      <c r="D106" s="219"/>
      <c r="E106" s="81" t="s">
        <v>189</v>
      </c>
      <c r="F106" s="87"/>
      <c r="G106" s="87"/>
      <c r="H106" s="87"/>
      <c r="I106" s="87"/>
      <c r="J106" s="237"/>
      <c r="K106" s="84"/>
    </row>
    <row r="107" spans="1:11" ht="24" customHeight="1">
      <c r="A107" s="64"/>
      <c r="B107" s="64"/>
      <c r="C107" s="52"/>
      <c r="D107" s="217" t="s">
        <v>159</v>
      </c>
      <c r="E107" s="105" t="s">
        <v>205</v>
      </c>
      <c r="F107" s="69">
        <f>SUM(G107:J107)</f>
        <v>0</v>
      </c>
      <c r="G107" s="69">
        <f>SUM(G108:G109)</f>
        <v>0</v>
      </c>
      <c r="H107" s="69">
        <f>SUM(H108:H109)</f>
        <v>0</v>
      </c>
      <c r="I107" s="69">
        <f>SUM(I108:I109)</f>
        <v>0</v>
      </c>
      <c r="J107" s="235">
        <f>SUM(J108:J109)</f>
        <v>0</v>
      </c>
      <c r="K107" s="53"/>
    </row>
    <row r="108" spans="1:11" s="103" customFormat="1" ht="15" customHeight="1" hidden="1">
      <c r="A108" s="82" t="s">
        <v>204</v>
      </c>
      <c r="B108" s="65"/>
      <c r="C108" s="83"/>
      <c r="D108" s="218" t="s">
        <v>181</v>
      </c>
      <c r="E108" s="85"/>
      <c r="F108" s="85"/>
      <c r="G108" s="85"/>
      <c r="H108" s="85"/>
      <c r="I108" s="85"/>
      <c r="J108" s="236"/>
      <c r="K108" s="84"/>
    </row>
    <row r="109" spans="1:11" s="103" customFormat="1" ht="15" customHeight="1">
      <c r="A109" s="82"/>
      <c r="B109" s="65"/>
      <c r="C109" s="83"/>
      <c r="D109" s="223"/>
      <c r="E109" s="81" t="s">
        <v>188</v>
      </c>
      <c r="F109" s="106"/>
      <c r="G109" s="106"/>
      <c r="H109" s="106"/>
      <c r="I109" s="106"/>
      <c r="J109" s="245"/>
      <c r="K109" s="84"/>
    </row>
    <row r="110" spans="1:11" s="103" customFormat="1" ht="24" customHeight="1">
      <c r="A110" s="82"/>
      <c r="B110" s="65"/>
      <c r="C110" s="83"/>
      <c r="D110" s="217" t="s">
        <v>160</v>
      </c>
      <c r="E110" s="105" t="s">
        <v>199</v>
      </c>
      <c r="F110" s="69">
        <f>SUM(G110:J110)</f>
        <v>0</v>
      </c>
      <c r="G110" s="69">
        <f>SUM(G111:G112)</f>
        <v>0</v>
      </c>
      <c r="H110" s="69">
        <f>SUM(H111:H112)</f>
        <v>0</v>
      </c>
      <c r="I110" s="69">
        <f>SUM(I111:I112)</f>
        <v>0</v>
      </c>
      <c r="J110" s="235">
        <f>SUM(J111:J112)</f>
        <v>0</v>
      </c>
      <c r="K110" s="84"/>
    </row>
    <row r="111" spans="1:11" s="103" customFormat="1" ht="15" customHeight="1" hidden="1">
      <c r="A111" s="82"/>
      <c r="B111" s="65"/>
      <c r="C111" s="83"/>
      <c r="D111" s="218" t="s">
        <v>182</v>
      </c>
      <c r="E111" s="85"/>
      <c r="F111" s="85"/>
      <c r="G111" s="85"/>
      <c r="H111" s="85"/>
      <c r="I111" s="85"/>
      <c r="J111" s="236"/>
      <c r="K111" s="84"/>
    </row>
    <row r="112" spans="1:11" s="103" customFormat="1" ht="15" customHeight="1">
      <c r="A112" s="65"/>
      <c r="B112" s="65"/>
      <c r="C112" s="83"/>
      <c r="D112" s="221"/>
      <c r="E112" s="209" t="s">
        <v>202</v>
      </c>
      <c r="F112" s="107"/>
      <c r="G112" s="107"/>
      <c r="H112" s="107"/>
      <c r="I112" s="107"/>
      <c r="J112" s="240"/>
      <c r="K112" s="84"/>
    </row>
    <row r="113" spans="1:11" s="103" customFormat="1" ht="18" customHeight="1">
      <c r="A113" s="65"/>
      <c r="B113" s="65"/>
      <c r="C113" s="83"/>
      <c r="D113" s="301" t="s">
        <v>200</v>
      </c>
      <c r="E113" s="302"/>
      <c r="F113" s="302"/>
      <c r="G113" s="302"/>
      <c r="H113" s="302"/>
      <c r="I113" s="302"/>
      <c r="J113" s="303"/>
      <c r="K113" s="84"/>
    </row>
    <row r="114" spans="1:11" s="103" customFormat="1" ht="24" customHeight="1">
      <c r="A114" s="65"/>
      <c r="B114" s="65"/>
      <c r="C114" s="83"/>
      <c r="D114" s="216" t="s">
        <v>131</v>
      </c>
      <c r="E114" s="211" t="s">
        <v>133</v>
      </c>
      <c r="F114" s="77">
        <f>SUM(G114:J114)</f>
        <v>0</v>
      </c>
      <c r="G114" s="204">
        <f>SUM(G115:G116)</f>
        <v>0</v>
      </c>
      <c r="H114" s="204">
        <f>SUM(H115:H116)</f>
        <v>0</v>
      </c>
      <c r="I114" s="204">
        <f>SUM(I115:I116)</f>
        <v>0</v>
      </c>
      <c r="J114" s="233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8" t="s">
        <v>186</v>
      </c>
      <c r="E115" s="85"/>
      <c r="F115" s="85"/>
      <c r="G115" s="85"/>
      <c r="H115" s="85"/>
      <c r="I115" s="85"/>
      <c r="J115" s="236"/>
      <c r="K115" s="84"/>
    </row>
    <row r="116" spans="1:11" s="103" customFormat="1" ht="15" customHeight="1">
      <c r="A116" s="65"/>
      <c r="B116" s="65"/>
      <c r="C116" s="83"/>
      <c r="D116" s="221"/>
      <c r="E116" s="209" t="s">
        <v>229</v>
      </c>
      <c r="F116" s="107"/>
      <c r="G116" s="107"/>
      <c r="H116" s="107"/>
      <c r="I116" s="107"/>
      <c r="J116" s="240"/>
      <c r="K116" s="84"/>
    </row>
    <row r="117" spans="1:11" ht="18" customHeight="1">
      <c r="A117" s="64"/>
      <c r="B117" s="99"/>
      <c r="C117" s="83"/>
      <c r="D117" s="301" t="s">
        <v>201</v>
      </c>
      <c r="E117" s="302"/>
      <c r="F117" s="302"/>
      <c r="G117" s="302"/>
      <c r="H117" s="302"/>
      <c r="I117" s="302"/>
      <c r="J117" s="303"/>
      <c r="K117" s="84"/>
    </row>
    <row r="118" spans="3:11" ht="30" customHeight="1">
      <c r="C118" s="83"/>
      <c r="D118" s="216" t="s">
        <v>131</v>
      </c>
      <c r="E118" s="211" t="s">
        <v>176</v>
      </c>
      <c r="F118" s="77">
        <f>SUM(G118:J118)</f>
        <v>0</v>
      </c>
      <c r="G118" s="204">
        <f>SUM(G119,G122,G125)</f>
        <v>0</v>
      </c>
      <c r="H118" s="204">
        <f>SUM(H119,H122,H125)</f>
        <v>0</v>
      </c>
      <c r="I118" s="204">
        <f>SUM(I119,I122,I125)</f>
        <v>0</v>
      </c>
      <c r="J118" s="233">
        <f>SUM(J119,J122,J125)</f>
        <v>0</v>
      </c>
      <c r="K118" s="84"/>
    </row>
    <row r="119" spans="3:11" ht="24" customHeight="1">
      <c r="C119" s="83"/>
      <c r="D119" s="217" t="s">
        <v>158</v>
      </c>
      <c r="E119" s="105" t="s">
        <v>198</v>
      </c>
      <c r="F119" s="69">
        <f>SUM(G119:J119)</f>
        <v>0</v>
      </c>
      <c r="G119" s="69">
        <f>SUM(G120:G121)</f>
        <v>0</v>
      </c>
      <c r="H119" s="69">
        <f>SUM(H120:H121)</f>
        <v>0</v>
      </c>
      <c r="I119" s="69">
        <f>SUM(I120:I121)</f>
        <v>0</v>
      </c>
      <c r="J119" s="235">
        <f>SUM(J120:J121)</f>
        <v>0</v>
      </c>
      <c r="K119" s="84"/>
    </row>
    <row r="120" spans="1:11" s="103" customFormat="1" ht="15" customHeight="1" hidden="1">
      <c r="A120" s="82"/>
      <c r="B120" s="65"/>
      <c r="C120" s="83"/>
      <c r="D120" s="218" t="s">
        <v>203</v>
      </c>
      <c r="E120" s="85"/>
      <c r="F120" s="85"/>
      <c r="G120" s="85"/>
      <c r="H120" s="85"/>
      <c r="I120" s="85"/>
      <c r="J120" s="236"/>
      <c r="K120" s="84"/>
    </row>
    <row r="121" spans="3:11" ht="15" customHeight="1">
      <c r="C121" s="83"/>
      <c r="D121" s="219"/>
      <c r="E121" s="120" t="s">
        <v>189</v>
      </c>
      <c r="F121" s="87"/>
      <c r="G121" s="87"/>
      <c r="H121" s="87"/>
      <c r="I121" s="87"/>
      <c r="J121" s="237"/>
      <c r="K121" s="84"/>
    </row>
    <row r="122" spans="3:11" ht="24" customHeight="1">
      <c r="C122" s="83"/>
      <c r="D122" s="217" t="s">
        <v>159</v>
      </c>
      <c r="E122" s="105" t="s">
        <v>205</v>
      </c>
      <c r="F122" s="69">
        <f>SUM(G122:J122)</f>
        <v>0</v>
      </c>
      <c r="G122" s="69">
        <f>SUM(G123:G124)</f>
        <v>0</v>
      </c>
      <c r="H122" s="69">
        <f>SUM(H123:H124)</f>
        <v>0</v>
      </c>
      <c r="I122" s="69">
        <f>SUM(I123:I124)</f>
        <v>0</v>
      </c>
      <c r="J122" s="235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181</v>
      </c>
      <c r="E123" s="85"/>
      <c r="F123" s="85"/>
      <c r="G123" s="85"/>
      <c r="H123" s="85"/>
      <c r="I123" s="85"/>
      <c r="J123" s="236"/>
      <c r="K123" s="84"/>
    </row>
    <row r="124" spans="3:11" ht="15" customHeight="1">
      <c r="C124" s="83"/>
      <c r="D124" s="223"/>
      <c r="E124" s="120" t="s">
        <v>188</v>
      </c>
      <c r="F124" s="106"/>
      <c r="G124" s="106"/>
      <c r="H124" s="106"/>
      <c r="I124" s="106"/>
      <c r="J124" s="245"/>
      <c r="K124" s="84"/>
    </row>
    <row r="125" spans="3:11" ht="24" customHeight="1">
      <c r="C125" s="83"/>
      <c r="D125" s="217" t="s">
        <v>160</v>
      </c>
      <c r="E125" s="105" t="s">
        <v>199</v>
      </c>
      <c r="F125" s="69">
        <f>SUM(G125:J125)</f>
        <v>0</v>
      </c>
      <c r="G125" s="69">
        <f>SUM(G126:G127)</f>
        <v>0</v>
      </c>
      <c r="H125" s="69">
        <f>SUM(H126:H127)</f>
        <v>0</v>
      </c>
      <c r="I125" s="69">
        <f>SUM(I126:I127)</f>
        <v>0</v>
      </c>
      <c r="J125" s="235">
        <f>SUM(J126:J127)</f>
        <v>0</v>
      </c>
      <c r="K125" s="84"/>
    </row>
    <row r="126" spans="1:11" s="103" customFormat="1" ht="15" customHeight="1" hidden="1">
      <c r="A126" s="82"/>
      <c r="B126" s="65"/>
      <c r="C126" s="83"/>
      <c r="D126" s="218" t="s">
        <v>182</v>
      </c>
      <c r="E126" s="85"/>
      <c r="F126" s="85"/>
      <c r="G126" s="85"/>
      <c r="H126" s="85"/>
      <c r="I126" s="85"/>
      <c r="J126" s="236"/>
      <c r="K126" s="84"/>
    </row>
    <row r="127" spans="3:11" ht="15" customHeight="1">
      <c r="C127" s="83"/>
      <c r="D127" s="221"/>
      <c r="E127" s="120" t="s">
        <v>202</v>
      </c>
      <c r="F127" s="107"/>
      <c r="G127" s="107"/>
      <c r="H127" s="107"/>
      <c r="I127" s="107"/>
      <c r="J127" s="240"/>
      <c r="K127" s="84"/>
    </row>
    <row r="128" spans="1:11" ht="9" customHeight="1">
      <c r="A128" s="63"/>
      <c r="B128" s="64"/>
      <c r="C128" s="52"/>
      <c r="D128" s="220"/>
      <c r="E128" s="117"/>
      <c r="F128" s="118"/>
      <c r="G128" s="119"/>
      <c r="H128" s="119"/>
      <c r="I128" s="119"/>
      <c r="J128" s="239"/>
      <c r="K128" s="53"/>
    </row>
    <row r="129" spans="3:11" ht="30" customHeight="1">
      <c r="C129" s="83"/>
      <c r="D129" s="217" t="s">
        <v>130</v>
      </c>
      <c r="E129" s="79" t="s">
        <v>194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5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8" t="s">
        <v>193</v>
      </c>
      <c r="E130" s="85"/>
      <c r="F130" s="85"/>
      <c r="G130" s="85"/>
      <c r="H130" s="85"/>
      <c r="I130" s="85"/>
      <c r="J130" s="236"/>
      <c r="K130" s="84"/>
    </row>
    <row r="131" spans="3:11" ht="15" customHeight="1" thickBot="1">
      <c r="C131" s="83"/>
      <c r="D131" s="227"/>
      <c r="E131" s="228" t="s">
        <v>229</v>
      </c>
      <c r="F131" s="229"/>
      <c r="G131" s="229"/>
      <c r="H131" s="229"/>
      <c r="I131" s="229"/>
      <c r="J131" s="246"/>
      <c r="K131" s="84"/>
    </row>
    <row r="132" spans="3:11" ht="11.25">
      <c r="C132" s="108"/>
      <c r="D132" s="109"/>
      <c r="E132" s="110"/>
      <c r="F132" s="111"/>
      <c r="G132" s="111"/>
      <c r="H132" s="111"/>
      <c r="I132" s="111"/>
      <c r="J132" s="111"/>
      <c r="K132" s="112"/>
    </row>
  </sheetData>
  <sheetProtection password="FA9C" sheet="1" objects="1" scenarios="1" formatColumns="0" formatRows="0"/>
  <mergeCells count="8">
    <mergeCell ref="D113:J113"/>
    <mergeCell ref="D117:J117"/>
    <mergeCell ref="D9:J9"/>
    <mergeCell ref="D99:J99"/>
    <mergeCell ref="D102:J102"/>
    <mergeCell ref="D17:J17"/>
    <mergeCell ref="D58:J58"/>
    <mergeCell ref="G11:H12"/>
  </mergeCells>
  <dataValidations count="3">
    <dataValidation type="decimal" allowBlank="1" showInputMessage="1" showErrorMessage="1" errorTitle="Внимание" error="Допускается ввод только действительных чисел!" sqref="J128 G100:J101 J91 G90:J90 G93:J94 G96:J97 J95 G67:J67 J72 G68 G69:J71 G19:J19 J50 J54 G60:J60 G49:J49 G52:J53 G55:J56 G26:J26 H28:J28 J30:J31 I29:J29">
      <formula1>-999999999999999000000000</formula1>
      <formula2>9.99999999999999E+23</formula2>
    </dataValidation>
    <dataValidation type="decimal" allowBlank="1" showInputMessage="1" showErrorMessage="1" sqref="G128:I128 G95:I95 G91:I91 G72:I72 G50:I50 G54:I54 I30:I31 H29:H31 G27:G3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</dataValidations>
  <hyperlinks>
    <hyperlink ref="E22" location="'46 - передача'!A1" tooltip="Добавить сетевую компанию" display="Добавить сетевую компанию"/>
    <hyperlink ref="E25" location="'46 - передача'!A1" tooltip="Добавить генерирующую компанию" display="Добавить генерирующую компанию"/>
    <hyperlink ref="E38" location="'46 - передача'!A1" tooltip="Добавить сетевую компанию" display="Добавить сетевую компанию"/>
    <hyperlink ref="E41" location="'46 - передача'!A1" tooltip="Добавить генерирующую компанию" display="Добавить генерирующую компанию"/>
    <hyperlink ref="E106" location="'46 - передача'!A1" tooltip="Добавить сбытовую компанию" display="Добавить сбытовую компанию"/>
    <hyperlink ref="E109" location="'46 - передача'!A1" tooltip="Добавить сетевую компанию" display="Добавить сетевую компанию"/>
    <hyperlink ref="E112" location="'46 - передача'!A1" tooltip="Добавить другую организацию" display="Добавить другую организацию"/>
    <hyperlink ref="E116" location="'46 - передача'!A1" tooltip="Добавить сетевую компанию (передача)" display="Добавить сетевую компанию (передача)"/>
    <hyperlink ref="E35" location="'46 - передача'!A1" tooltip="Добавить сбытовую компанию" display="Добавить сбытовую компанию"/>
    <hyperlink ref="E44" location="'46 - передача'!A1" tooltip="Добавить другую организацию" display="Добавить другую организацию"/>
    <hyperlink ref="E47" location="'46 - передача'!A1" tooltip="Добавить сетевую компанию" display="Добавить сетевую компанию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7"/>
  <sheetViews>
    <sheetView zoomScalePageLayoutView="0" workbookViewId="0" topLeftCell="A1">
      <selection activeCell="AZ205" sqref="AZ205:BB230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708</v>
      </c>
      <c r="B1" s="42" t="s">
        <v>709</v>
      </c>
      <c r="C1" s="42" t="s">
        <v>710</v>
      </c>
      <c r="D1" s="42" t="s">
        <v>711</v>
      </c>
      <c r="E1" s="42" t="s">
        <v>712</v>
      </c>
      <c r="G1" s="42" t="s">
        <v>713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714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715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716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717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718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719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720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476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476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481</v>
      </c>
      <c r="D86" s="42" t="s">
        <v>133</v>
      </c>
      <c r="E86" s="42" t="s">
        <v>61</v>
      </c>
    </row>
    <row r="87" spans="1:5" ht="11.25">
      <c r="A87" s="42" t="s">
        <v>482</v>
      </c>
      <c r="B87" s="42" t="s">
        <v>483</v>
      </c>
      <c r="C87" s="42" t="s">
        <v>484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450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405</v>
      </c>
      <c r="D94" s="42" t="s">
        <v>133</v>
      </c>
      <c r="E94" s="42" t="s">
        <v>61</v>
      </c>
    </row>
    <row r="95" spans="1:5" ht="11.25">
      <c r="A95" s="42" t="s">
        <v>304</v>
      </c>
      <c r="B95" s="42" t="s">
        <v>305</v>
      </c>
      <c r="C95" s="42" t="s">
        <v>306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405</v>
      </c>
      <c r="D96" s="42" t="s">
        <v>133</v>
      </c>
      <c r="E96" s="42" t="s">
        <v>61</v>
      </c>
    </row>
    <row r="97" spans="1:5" ht="11.25">
      <c r="A97" s="42" t="s">
        <v>307</v>
      </c>
      <c r="B97" s="42" t="s">
        <v>308</v>
      </c>
      <c r="C97" s="42" t="s">
        <v>309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326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264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343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512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315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481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315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521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340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405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385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343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388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340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343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268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271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315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350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271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562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334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388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326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405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388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588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343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326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303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388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312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271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343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340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388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326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388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348</v>
      </c>
      <c r="B150" s="42" t="s">
        <v>349</v>
      </c>
      <c r="C150" s="42" t="s">
        <v>350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303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388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312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388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588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326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632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350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326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312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388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343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340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326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329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343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665</v>
      </c>
      <c r="D175" s="42" t="s">
        <v>133</v>
      </c>
      <c r="E175" s="42" t="s">
        <v>61</v>
      </c>
    </row>
    <row r="176" spans="1:5" ht="11.25">
      <c r="A176" s="42" t="s">
        <v>666</v>
      </c>
      <c r="B176" s="42" t="s">
        <v>667</v>
      </c>
      <c r="C176" s="42" t="s">
        <v>388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271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503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343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388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678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264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683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343</v>
      </c>
      <c r="D184" s="42" t="s">
        <v>133</v>
      </c>
      <c r="E184" s="42" t="s">
        <v>61</v>
      </c>
    </row>
    <row r="185" spans="1:5" ht="11.25">
      <c r="A185" s="42" t="s">
        <v>262</v>
      </c>
      <c r="B185" s="42" t="s">
        <v>263</v>
      </c>
      <c r="C185" s="42" t="s">
        <v>264</v>
      </c>
      <c r="D185" s="42" t="s">
        <v>686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376</v>
      </c>
      <c r="D186" s="42" t="s">
        <v>686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691</v>
      </c>
      <c r="D187" s="42" t="s">
        <v>686</v>
      </c>
      <c r="E187" s="42" t="s">
        <v>61</v>
      </c>
    </row>
    <row r="188" spans="1:5" ht="11.25">
      <c r="A188" s="42" t="s">
        <v>692</v>
      </c>
      <c r="B188" s="42" t="s">
        <v>688</v>
      </c>
      <c r="C188" s="42" t="s">
        <v>385</v>
      </c>
      <c r="D188" s="42" t="s">
        <v>686</v>
      </c>
      <c r="E188" s="42" t="s">
        <v>61</v>
      </c>
    </row>
    <row r="189" spans="1:5" ht="11.25">
      <c r="A189" s="42" t="s">
        <v>324</v>
      </c>
      <c r="B189" s="42" t="s">
        <v>325</v>
      </c>
      <c r="C189" s="42" t="s">
        <v>326</v>
      </c>
      <c r="D189" s="42" t="s">
        <v>686</v>
      </c>
      <c r="E189" s="42" t="s">
        <v>61</v>
      </c>
    </row>
    <row r="190" spans="1:5" ht="11.25">
      <c r="A190" s="42" t="s">
        <v>327</v>
      </c>
      <c r="B190" s="42" t="s">
        <v>328</v>
      </c>
      <c r="C190" s="42" t="s">
        <v>329</v>
      </c>
      <c r="D190" s="42" t="s">
        <v>686</v>
      </c>
      <c r="E190" s="42" t="s">
        <v>61</v>
      </c>
    </row>
    <row r="191" spans="1:5" ht="11.25">
      <c r="A191" s="42" t="s">
        <v>341</v>
      </c>
      <c r="B191" s="42" t="s">
        <v>342</v>
      </c>
      <c r="C191" s="42" t="s">
        <v>343</v>
      </c>
      <c r="D191" s="42" t="s">
        <v>686</v>
      </c>
      <c r="E191" s="42" t="s">
        <v>61</v>
      </c>
    </row>
    <row r="192" spans="1:5" ht="11.25">
      <c r="A192" s="42" t="s">
        <v>693</v>
      </c>
      <c r="B192" s="42" t="s">
        <v>694</v>
      </c>
      <c r="C192" s="42" t="s">
        <v>367</v>
      </c>
      <c r="D192" s="42" t="s">
        <v>686</v>
      </c>
      <c r="E192" s="42" t="s">
        <v>61</v>
      </c>
    </row>
    <row r="193" spans="1:5" ht="11.25">
      <c r="A193" s="42" t="s">
        <v>695</v>
      </c>
      <c r="B193" s="42" t="s">
        <v>696</v>
      </c>
      <c r="C193" s="42" t="s">
        <v>471</v>
      </c>
      <c r="D193" s="42" t="s">
        <v>686</v>
      </c>
      <c r="E193" s="42" t="s">
        <v>61</v>
      </c>
    </row>
    <row r="194" spans="1:5" ht="11.25">
      <c r="A194" s="42" t="s">
        <v>697</v>
      </c>
      <c r="B194" s="42" t="s">
        <v>688</v>
      </c>
      <c r="C194" s="42" t="s">
        <v>698</v>
      </c>
      <c r="D194" s="42" t="s">
        <v>686</v>
      </c>
      <c r="E194" s="42" t="s">
        <v>61</v>
      </c>
    </row>
    <row r="195" spans="1:5" ht="11.25">
      <c r="A195" s="42" t="s">
        <v>699</v>
      </c>
      <c r="B195" s="42" t="s">
        <v>688</v>
      </c>
      <c r="C195" s="42" t="s">
        <v>698</v>
      </c>
      <c r="D195" s="42" t="s">
        <v>686</v>
      </c>
      <c r="E195" s="42" t="s">
        <v>61</v>
      </c>
    </row>
    <row r="196" spans="1:5" ht="11.25">
      <c r="A196" s="42" t="s">
        <v>700</v>
      </c>
      <c r="B196" s="42" t="s">
        <v>701</v>
      </c>
      <c r="C196" s="42" t="s">
        <v>702</v>
      </c>
      <c r="D196" s="42" t="s">
        <v>686</v>
      </c>
      <c r="E196" s="42" t="s">
        <v>61</v>
      </c>
    </row>
    <row r="197" spans="1:5" ht="11.25">
      <c r="A197" s="42" t="s">
        <v>703</v>
      </c>
      <c r="B197" s="42" t="s">
        <v>688</v>
      </c>
      <c r="C197" s="42" t="s">
        <v>702</v>
      </c>
      <c r="D197" s="42" t="s">
        <v>686</v>
      </c>
      <c r="E197" s="42" t="s">
        <v>61</v>
      </c>
    </row>
    <row r="198" spans="1:5" ht="11.25">
      <c r="A198" s="42" t="s">
        <v>704</v>
      </c>
      <c r="B198" s="42" t="s">
        <v>705</v>
      </c>
      <c r="C198" s="42" t="s">
        <v>706</v>
      </c>
      <c r="D198" s="42" t="s">
        <v>686</v>
      </c>
      <c r="E198" s="42" t="s">
        <v>61</v>
      </c>
    </row>
    <row r="199" spans="1:5" ht="11.25">
      <c r="A199" s="42" t="s">
        <v>357</v>
      </c>
      <c r="B199" s="42" t="s">
        <v>358</v>
      </c>
      <c r="C199" s="42" t="s">
        <v>340</v>
      </c>
      <c r="D199" s="42" t="s">
        <v>707</v>
      </c>
      <c r="E199" s="42" t="s">
        <v>61</v>
      </c>
    </row>
    <row r="203" spans="1:52" ht="11.25">
      <c r="A203" s="250" t="s">
        <v>721</v>
      </c>
      <c r="D203" s="250" t="s">
        <v>722</v>
      </c>
      <c r="H203" s="250" t="s">
        <v>723</v>
      </c>
      <c r="L203" s="250" t="s">
        <v>724</v>
      </c>
      <c r="P203" s="250" t="s">
        <v>725</v>
      </c>
      <c r="T203" s="250" t="s">
        <v>726</v>
      </c>
      <c r="X203" s="250" t="s">
        <v>727</v>
      </c>
      <c r="AB203" s="250" t="s">
        <v>728</v>
      </c>
      <c r="AF203" s="250" t="s">
        <v>729</v>
      </c>
      <c r="AJ203" s="250" t="s">
        <v>730</v>
      </c>
      <c r="AN203" s="250" t="s">
        <v>731</v>
      </c>
      <c r="AR203" s="250" t="s">
        <v>732</v>
      </c>
      <c r="AV203" s="250" t="s">
        <v>733</v>
      </c>
      <c r="AZ203" s="250" t="s">
        <v>734</v>
      </c>
    </row>
    <row r="204" spans="1:54" ht="11.25">
      <c r="A204" s="42" t="s">
        <v>708</v>
      </c>
      <c r="B204" s="42" t="s">
        <v>709</v>
      </c>
      <c r="C204" s="42" t="s">
        <v>710</v>
      </c>
      <c r="D204" s="42" t="s">
        <v>708</v>
      </c>
      <c r="E204" s="42" t="s">
        <v>709</v>
      </c>
      <c r="F204" s="42" t="s">
        <v>710</v>
      </c>
      <c r="H204" s="42" t="s">
        <v>708</v>
      </c>
      <c r="I204" s="42" t="s">
        <v>709</v>
      </c>
      <c r="J204" s="42" t="s">
        <v>710</v>
      </c>
      <c r="L204" s="42" t="s">
        <v>708</v>
      </c>
      <c r="M204" s="42" t="s">
        <v>709</v>
      </c>
      <c r="N204" s="42" t="s">
        <v>710</v>
      </c>
      <c r="P204" s="42" t="s">
        <v>708</v>
      </c>
      <c r="Q204" s="42" t="s">
        <v>709</v>
      </c>
      <c r="R204" s="42" t="s">
        <v>710</v>
      </c>
      <c r="T204" s="42" t="s">
        <v>708</v>
      </c>
      <c r="U204" s="42" t="s">
        <v>709</v>
      </c>
      <c r="V204" s="42" t="s">
        <v>710</v>
      </c>
      <c r="X204" s="42" t="s">
        <v>708</v>
      </c>
      <c r="Y204" s="42" t="s">
        <v>709</v>
      </c>
      <c r="Z204" s="42" t="s">
        <v>710</v>
      </c>
      <c r="AB204" s="42" t="s">
        <v>708</v>
      </c>
      <c r="AC204" s="42" t="s">
        <v>709</v>
      </c>
      <c r="AD204" s="42" t="s">
        <v>710</v>
      </c>
      <c r="AF204" s="42" t="s">
        <v>708</v>
      </c>
      <c r="AG204" s="42" t="s">
        <v>709</v>
      </c>
      <c r="AH204" s="42" t="s">
        <v>710</v>
      </c>
      <c r="AJ204" s="42" t="s">
        <v>708</v>
      </c>
      <c r="AK204" s="42" t="s">
        <v>709</v>
      </c>
      <c r="AL204" s="42" t="s">
        <v>710</v>
      </c>
      <c r="AN204" s="42" t="s">
        <v>708</v>
      </c>
      <c r="AO204" s="42" t="s">
        <v>709</v>
      </c>
      <c r="AP204" s="42" t="s">
        <v>710</v>
      </c>
      <c r="AR204" s="42" t="s">
        <v>708</v>
      </c>
      <c r="AS204" s="42" t="s">
        <v>709</v>
      </c>
      <c r="AT204" s="42" t="s">
        <v>710</v>
      </c>
      <c r="AV204" s="42" t="s">
        <v>708</v>
      </c>
      <c r="AW204" s="42" t="s">
        <v>709</v>
      </c>
      <c r="AX204" s="42" t="s">
        <v>710</v>
      </c>
      <c r="AZ204" s="42" t="s">
        <v>708</v>
      </c>
      <c r="BA204" s="42" t="s">
        <v>709</v>
      </c>
      <c r="BB204" s="42" t="s">
        <v>710</v>
      </c>
    </row>
    <row r="205" spans="1:54" ht="11.25">
      <c r="A205" s="42" t="s">
        <v>446</v>
      </c>
      <c r="B205" s="42" t="s">
        <v>447</v>
      </c>
      <c r="C205" s="42" t="s">
        <v>294</v>
      </c>
      <c r="D205" s="42" t="s">
        <v>446</v>
      </c>
      <c r="E205" s="42" t="s">
        <v>447</v>
      </c>
      <c r="F205" s="42" t="s">
        <v>294</v>
      </c>
      <c r="H205" s="42" t="s">
        <v>374</v>
      </c>
      <c r="I205" s="42" t="s">
        <v>375</v>
      </c>
      <c r="J205" s="42" t="s">
        <v>376</v>
      </c>
      <c r="L205" s="42" t="s">
        <v>374</v>
      </c>
      <c r="M205" s="42" t="s">
        <v>375</v>
      </c>
      <c r="N205" s="42" t="s">
        <v>376</v>
      </c>
      <c r="P205" s="42" t="s">
        <v>374</v>
      </c>
      <c r="Q205" s="42" t="s">
        <v>375</v>
      </c>
      <c r="R205" s="42" t="s">
        <v>376</v>
      </c>
      <c r="T205" s="42" t="s">
        <v>713</v>
      </c>
      <c r="X205" s="42" t="s">
        <v>262</v>
      </c>
      <c r="Y205" s="42" t="s">
        <v>263</v>
      </c>
      <c r="Z205" s="42" t="s">
        <v>264</v>
      </c>
      <c r="AB205" s="42" t="s">
        <v>713</v>
      </c>
      <c r="AF205" s="42" t="s">
        <v>262</v>
      </c>
      <c r="AG205" s="42" t="s">
        <v>263</v>
      </c>
      <c r="AH205" s="42" t="s">
        <v>264</v>
      </c>
      <c r="AJ205" s="42" t="s">
        <v>446</v>
      </c>
      <c r="AK205" s="42" t="s">
        <v>447</v>
      </c>
      <c r="AL205" s="42" t="s">
        <v>294</v>
      </c>
      <c r="AN205" s="42" t="s">
        <v>714</v>
      </c>
      <c r="AR205" s="42" t="s">
        <v>262</v>
      </c>
      <c r="AS205" s="42" t="s">
        <v>263</v>
      </c>
      <c r="AT205" s="42" t="s">
        <v>264</v>
      </c>
      <c r="AV205" s="42" t="s">
        <v>374</v>
      </c>
      <c r="AW205" s="42" t="s">
        <v>375</v>
      </c>
      <c r="AX205" s="42" t="s">
        <v>376</v>
      </c>
      <c r="AZ205" s="42" t="s">
        <v>374</v>
      </c>
      <c r="BA205" s="42" t="s">
        <v>375</v>
      </c>
      <c r="BB205" s="42" t="s">
        <v>376</v>
      </c>
    </row>
    <row r="206" spans="1:54" ht="11.25">
      <c r="A206" s="42" t="s">
        <v>439</v>
      </c>
      <c r="B206" s="42" t="s">
        <v>440</v>
      </c>
      <c r="C206" s="42" t="s">
        <v>271</v>
      </c>
      <c r="D206" s="42" t="s">
        <v>439</v>
      </c>
      <c r="E206" s="42" t="s">
        <v>440</v>
      </c>
      <c r="F206" s="42" t="s">
        <v>271</v>
      </c>
      <c r="H206" s="42" t="s">
        <v>378</v>
      </c>
      <c r="I206" s="42" t="s">
        <v>379</v>
      </c>
      <c r="J206" s="42" t="s">
        <v>380</v>
      </c>
      <c r="L206" s="42" t="s">
        <v>378</v>
      </c>
      <c r="M206" s="42" t="s">
        <v>379</v>
      </c>
      <c r="N206" s="42" t="s">
        <v>380</v>
      </c>
      <c r="P206" s="42" t="s">
        <v>378</v>
      </c>
      <c r="Q206" s="42" t="s">
        <v>379</v>
      </c>
      <c r="R206" s="42" t="s">
        <v>380</v>
      </c>
      <c r="T206" s="42" t="s">
        <v>262</v>
      </c>
      <c r="U206" s="42" t="s">
        <v>263</v>
      </c>
      <c r="V206" s="42" t="s">
        <v>264</v>
      </c>
      <c r="X206" s="42" t="s">
        <v>262</v>
      </c>
      <c r="Y206" s="42" t="s">
        <v>263</v>
      </c>
      <c r="Z206" s="42" t="s">
        <v>264</v>
      </c>
      <c r="AB206" s="42" t="s">
        <v>262</v>
      </c>
      <c r="AC206" s="42" t="s">
        <v>263</v>
      </c>
      <c r="AD206" s="42" t="s">
        <v>264</v>
      </c>
      <c r="AF206" s="42" t="s">
        <v>262</v>
      </c>
      <c r="AG206" s="42" t="s">
        <v>263</v>
      </c>
      <c r="AH206" s="42" t="s">
        <v>264</v>
      </c>
      <c r="AJ206" s="42" t="s">
        <v>439</v>
      </c>
      <c r="AK206" s="42" t="s">
        <v>440</v>
      </c>
      <c r="AL206" s="42" t="s">
        <v>271</v>
      </c>
      <c r="AR206" s="42" t="s">
        <v>262</v>
      </c>
      <c r="AS206" s="42" t="s">
        <v>263</v>
      </c>
      <c r="AT206" s="42" t="s">
        <v>264</v>
      </c>
      <c r="AV206" s="42" t="s">
        <v>378</v>
      </c>
      <c r="AW206" s="42" t="s">
        <v>379</v>
      </c>
      <c r="AX206" s="42" t="s">
        <v>380</v>
      </c>
      <c r="AZ206" s="42" t="s">
        <v>378</v>
      </c>
      <c r="BA206" s="42" t="s">
        <v>379</v>
      </c>
      <c r="BB206" s="42" t="s">
        <v>380</v>
      </c>
    </row>
    <row r="207" spans="1:54" ht="11.25">
      <c r="A207" s="42" t="s">
        <v>441</v>
      </c>
      <c r="B207" s="42" t="s">
        <v>442</v>
      </c>
      <c r="C207" s="42" t="s">
        <v>443</v>
      </c>
      <c r="D207" s="42" t="s">
        <v>441</v>
      </c>
      <c r="E207" s="42" t="s">
        <v>442</v>
      </c>
      <c r="F207" s="42" t="s">
        <v>443</v>
      </c>
      <c r="H207" s="42" t="s">
        <v>381</v>
      </c>
      <c r="I207" s="42" t="s">
        <v>382</v>
      </c>
      <c r="J207" s="42" t="s">
        <v>315</v>
      </c>
      <c r="L207" s="42" t="s">
        <v>381</v>
      </c>
      <c r="M207" s="42" t="s">
        <v>382</v>
      </c>
      <c r="N207" s="42" t="s">
        <v>315</v>
      </c>
      <c r="P207" s="42" t="s">
        <v>381</v>
      </c>
      <c r="Q207" s="42" t="s">
        <v>382</v>
      </c>
      <c r="R207" s="42" t="s">
        <v>315</v>
      </c>
      <c r="T207" s="42" t="s">
        <v>262</v>
      </c>
      <c r="U207" s="42" t="s">
        <v>263</v>
      </c>
      <c r="V207" s="42" t="s">
        <v>264</v>
      </c>
      <c r="X207" s="42" t="s">
        <v>266</v>
      </c>
      <c r="Y207" s="42" t="s">
        <v>267</v>
      </c>
      <c r="Z207" s="42" t="s">
        <v>268</v>
      </c>
      <c r="AB207" s="42" t="s">
        <v>262</v>
      </c>
      <c r="AC207" s="42" t="s">
        <v>263</v>
      </c>
      <c r="AD207" s="42" t="s">
        <v>264</v>
      </c>
      <c r="AF207" s="42" t="s">
        <v>266</v>
      </c>
      <c r="AG207" s="42" t="s">
        <v>267</v>
      </c>
      <c r="AH207" s="42" t="s">
        <v>268</v>
      </c>
      <c r="AJ207" s="42" t="s">
        <v>441</v>
      </c>
      <c r="AK207" s="42" t="s">
        <v>442</v>
      </c>
      <c r="AL207" s="42" t="s">
        <v>443</v>
      </c>
      <c r="AR207" s="42" t="s">
        <v>266</v>
      </c>
      <c r="AS207" s="42" t="s">
        <v>267</v>
      </c>
      <c r="AT207" s="42" t="s">
        <v>268</v>
      </c>
      <c r="AV207" s="42" t="s">
        <v>381</v>
      </c>
      <c r="AW207" s="42" t="s">
        <v>382</v>
      </c>
      <c r="AX207" s="42" t="s">
        <v>315</v>
      </c>
      <c r="AZ207" s="42" t="s">
        <v>381</v>
      </c>
      <c r="BA207" s="42" t="s">
        <v>382</v>
      </c>
      <c r="BB207" s="42" t="s">
        <v>315</v>
      </c>
    </row>
    <row r="208" spans="1:54" ht="11.25">
      <c r="A208" s="42" t="s">
        <v>444</v>
      </c>
      <c r="B208" s="42" t="s">
        <v>445</v>
      </c>
      <c r="C208" s="42" t="s">
        <v>405</v>
      </c>
      <c r="D208" s="42" t="s">
        <v>444</v>
      </c>
      <c r="E208" s="42" t="s">
        <v>445</v>
      </c>
      <c r="F208" s="42" t="s">
        <v>405</v>
      </c>
      <c r="H208" s="42" t="s">
        <v>383</v>
      </c>
      <c r="I208" s="42" t="s">
        <v>384</v>
      </c>
      <c r="J208" s="42" t="s">
        <v>385</v>
      </c>
      <c r="L208" s="42" t="s">
        <v>383</v>
      </c>
      <c r="M208" s="42" t="s">
        <v>384</v>
      </c>
      <c r="N208" s="42" t="s">
        <v>385</v>
      </c>
      <c r="P208" s="42" t="s">
        <v>383</v>
      </c>
      <c r="Q208" s="42" t="s">
        <v>384</v>
      </c>
      <c r="R208" s="42" t="s">
        <v>385</v>
      </c>
      <c r="T208" s="42" t="s">
        <v>266</v>
      </c>
      <c r="U208" s="42" t="s">
        <v>267</v>
      </c>
      <c r="V208" s="42" t="s">
        <v>268</v>
      </c>
      <c r="X208" s="42" t="s">
        <v>269</v>
      </c>
      <c r="Y208" s="42" t="s">
        <v>270</v>
      </c>
      <c r="Z208" s="42" t="s">
        <v>271</v>
      </c>
      <c r="AB208" s="42" t="s">
        <v>266</v>
      </c>
      <c r="AC208" s="42" t="s">
        <v>267</v>
      </c>
      <c r="AD208" s="42" t="s">
        <v>268</v>
      </c>
      <c r="AF208" s="42" t="s">
        <v>269</v>
      </c>
      <c r="AG208" s="42" t="s">
        <v>270</v>
      </c>
      <c r="AH208" s="42" t="s">
        <v>271</v>
      </c>
      <c r="AJ208" s="42" t="s">
        <v>444</v>
      </c>
      <c r="AK208" s="42" t="s">
        <v>445</v>
      </c>
      <c r="AL208" s="42" t="s">
        <v>405</v>
      </c>
      <c r="AR208" s="42" t="s">
        <v>269</v>
      </c>
      <c r="AS208" s="42" t="s">
        <v>270</v>
      </c>
      <c r="AT208" s="42" t="s">
        <v>271</v>
      </c>
      <c r="AV208" s="42" t="s">
        <v>383</v>
      </c>
      <c r="AW208" s="42" t="s">
        <v>384</v>
      </c>
      <c r="AX208" s="42" t="s">
        <v>385</v>
      </c>
      <c r="AZ208" s="42" t="s">
        <v>383</v>
      </c>
      <c r="BA208" s="42" t="s">
        <v>384</v>
      </c>
      <c r="BB208" s="42" t="s">
        <v>385</v>
      </c>
    </row>
    <row r="209" spans="1:54" ht="11.25">
      <c r="A209" s="42" t="s">
        <v>448</v>
      </c>
      <c r="B209" s="42" t="s">
        <v>449</v>
      </c>
      <c r="C209" s="42" t="s">
        <v>450</v>
      </c>
      <c r="D209" s="42" t="s">
        <v>448</v>
      </c>
      <c r="E209" s="42" t="s">
        <v>449</v>
      </c>
      <c r="F209" s="42" t="s">
        <v>450</v>
      </c>
      <c r="H209" s="42" t="s">
        <v>386</v>
      </c>
      <c r="I209" s="42" t="s">
        <v>387</v>
      </c>
      <c r="J209" s="42" t="s">
        <v>388</v>
      </c>
      <c r="L209" s="42" t="s">
        <v>386</v>
      </c>
      <c r="M209" s="42" t="s">
        <v>387</v>
      </c>
      <c r="N209" s="42" t="s">
        <v>388</v>
      </c>
      <c r="P209" s="42" t="s">
        <v>386</v>
      </c>
      <c r="Q209" s="42" t="s">
        <v>387</v>
      </c>
      <c r="R209" s="42" t="s">
        <v>388</v>
      </c>
      <c r="T209" s="42" t="s">
        <v>269</v>
      </c>
      <c r="U209" s="42" t="s">
        <v>270</v>
      </c>
      <c r="V209" s="42" t="s">
        <v>271</v>
      </c>
      <c r="X209" s="42" t="s">
        <v>272</v>
      </c>
      <c r="Y209" s="42" t="s">
        <v>273</v>
      </c>
      <c r="Z209" s="42" t="s">
        <v>274</v>
      </c>
      <c r="AB209" s="42" t="s">
        <v>269</v>
      </c>
      <c r="AC209" s="42" t="s">
        <v>270</v>
      </c>
      <c r="AD209" s="42" t="s">
        <v>271</v>
      </c>
      <c r="AF209" s="42" t="s">
        <v>272</v>
      </c>
      <c r="AG209" s="42" t="s">
        <v>273</v>
      </c>
      <c r="AH209" s="42" t="s">
        <v>274</v>
      </c>
      <c r="AJ209" s="42" t="s">
        <v>713</v>
      </c>
      <c r="AR209" s="42" t="s">
        <v>374</v>
      </c>
      <c r="AS209" s="42" t="s">
        <v>375</v>
      </c>
      <c r="AT209" s="42" t="s">
        <v>376</v>
      </c>
      <c r="AV209" s="42" t="s">
        <v>386</v>
      </c>
      <c r="AW209" s="42" t="s">
        <v>387</v>
      </c>
      <c r="AX209" s="42" t="s">
        <v>388</v>
      </c>
      <c r="AZ209" s="42" t="s">
        <v>386</v>
      </c>
      <c r="BA209" s="42" t="s">
        <v>387</v>
      </c>
      <c r="BB209" s="42" t="s">
        <v>388</v>
      </c>
    </row>
    <row r="210" spans="1:54" ht="11.25">
      <c r="A210" s="42" t="s">
        <v>451</v>
      </c>
      <c r="B210" s="42" t="s">
        <v>452</v>
      </c>
      <c r="C210" s="42" t="s">
        <v>343</v>
      </c>
      <c r="D210" s="42" t="s">
        <v>451</v>
      </c>
      <c r="E210" s="42" t="s">
        <v>452</v>
      </c>
      <c r="F210" s="42" t="s">
        <v>343</v>
      </c>
      <c r="H210" s="42" t="s">
        <v>389</v>
      </c>
      <c r="I210" s="42" t="s">
        <v>390</v>
      </c>
      <c r="J210" s="42" t="s">
        <v>376</v>
      </c>
      <c r="L210" s="42" t="s">
        <v>389</v>
      </c>
      <c r="M210" s="42" t="s">
        <v>390</v>
      </c>
      <c r="N210" s="42" t="s">
        <v>376</v>
      </c>
      <c r="P210" s="42" t="s">
        <v>389</v>
      </c>
      <c r="Q210" s="42" t="s">
        <v>390</v>
      </c>
      <c r="R210" s="42" t="s">
        <v>376</v>
      </c>
      <c r="T210" s="42" t="s">
        <v>272</v>
      </c>
      <c r="U210" s="42" t="s">
        <v>273</v>
      </c>
      <c r="V210" s="42" t="s">
        <v>274</v>
      </c>
      <c r="X210" s="42" t="s">
        <v>275</v>
      </c>
      <c r="Y210" s="42" t="s">
        <v>276</v>
      </c>
      <c r="Z210" s="42" t="s">
        <v>277</v>
      </c>
      <c r="AB210" s="42" t="s">
        <v>272</v>
      </c>
      <c r="AC210" s="42" t="s">
        <v>273</v>
      </c>
      <c r="AD210" s="42" t="s">
        <v>274</v>
      </c>
      <c r="AF210" s="42" t="s">
        <v>275</v>
      </c>
      <c r="AG210" s="42" t="s">
        <v>276</v>
      </c>
      <c r="AH210" s="42" t="s">
        <v>277</v>
      </c>
      <c r="AJ210" s="42" t="s">
        <v>448</v>
      </c>
      <c r="AK210" s="42" t="s">
        <v>449</v>
      </c>
      <c r="AL210" s="42" t="s">
        <v>450</v>
      </c>
      <c r="AR210" s="42" t="s">
        <v>272</v>
      </c>
      <c r="AS210" s="42" t="s">
        <v>273</v>
      </c>
      <c r="AT210" s="42" t="s">
        <v>274</v>
      </c>
      <c r="AV210" s="42" t="s">
        <v>389</v>
      </c>
      <c r="AW210" s="42" t="s">
        <v>390</v>
      </c>
      <c r="AX210" s="42" t="s">
        <v>376</v>
      </c>
      <c r="AZ210" s="42" t="s">
        <v>389</v>
      </c>
      <c r="BA210" s="42" t="s">
        <v>390</v>
      </c>
      <c r="BB210" s="42" t="s">
        <v>376</v>
      </c>
    </row>
    <row r="211" spans="1:54" ht="11.25">
      <c r="A211" s="42" t="s">
        <v>453</v>
      </c>
      <c r="B211" s="42" t="s">
        <v>454</v>
      </c>
      <c r="C211" s="42" t="s">
        <v>315</v>
      </c>
      <c r="D211" s="42" t="s">
        <v>453</v>
      </c>
      <c r="E211" s="42" t="s">
        <v>454</v>
      </c>
      <c r="F211" s="42" t="s">
        <v>315</v>
      </c>
      <c r="H211" s="42" t="s">
        <v>391</v>
      </c>
      <c r="I211" s="42" t="s">
        <v>392</v>
      </c>
      <c r="J211" s="42" t="s">
        <v>393</v>
      </c>
      <c r="L211" s="42" t="s">
        <v>391</v>
      </c>
      <c r="M211" s="42" t="s">
        <v>392</v>
      </c>
      <c r="N211" s="42" t="s">
        <v>393</v>
      </c>
      <c r="P211" s="42" t="s">
        <v>391</v>
      </c>
      <c r="Q211" s="42" t="s">
        <v>392</v>
      </c>
      <c r="R211" s="42" t="s">
        <v>393</v>
      </c>
      <c r="T211" s="42" t="s">
        <v>275</v>
      </c>
      <c r="U211" s="42" t="s">
        <v>276</v>
      </c>
      <c r="V211" s="42" t="s">
        <v>277</v>
      </c>
      <c r="X211" s="42" t="s">
        <v>278</v>
      </c>
      <c r="Y211" s="42" t="s">
        <v>279</v>
      </c>
      <c r="Z211" s="42" t="s">
        <v>280</v>
      </c>
      <c r="AB211" s="42" t="s">
        <v>275</v>
      </c>
      <c r="AC211" s="42" t="s">
        <v>276</v>
      </c>
      <c r="AD211" s="42" t="s">
        <v>277</v>
      </c>
      <c r="AF211" s="42" t="s">
        <v>278</v>
      </c>
      <c r="AG211" s="42" t="s">
        <v>279</v>
      </c>
      <c r="AH211" s="42" t="s">
        <v>280</v>
      </c>
      <c r="AJ211" s="42" t="s">
        <v>451</v>
      </c>
      <c r="AK211" s="42" t="s">
        <v>452</v>
      </c>
      <c r="AL211" s="42" t="s">
        <v>343</v>
      </c>
      <c r="AR211" s="42" t="s">
        <v>275</v>
      </c>
      <c r="AS211" s="42" t="s">
        <v>276</v>
      </c>
      <c r="AT211" s="42" t="s">
        <v>277</v>
      </c>
      <c r="AV211" s="42" t="s">
        <v>391</v>
      </c>
      <c r="AW211" s="42" t="s">
        <v>392</v>
      </c>
      <c r="AX211" s="42" t="s">
        <v>393</v>
      </c>
      <c r="AZ211" s="42" t="s">
        <v>391</v>
      </c>
      <c r="BA211" s="42" t="s">
        <v>392</v>
      </c>
      <c r="BB211" s="42" t="s">
        <v>393</v>
      </c>
    </row>
    <row r="212" spans="1:54" ht="11.25">
      <c r="A212" s="42" t="s">
        <v>455</v>
      </c>
      <c r="B212" s="42" t="s">
        <v>456</v>
      </c>
      <c r="C212" s="42" t="s">
        <v>405</v>
      </c>
      <c r="D212" s="42" t="s">
        <v>455</v>
      </c>
      <c r="E212" s="42" t="s">
        <v>456</v>
      </c>
      <c r="F212" s="42" t="s">
        <v>405</v>
      </c>
      <c r="H212" s="42" t="s">
        <v>394</v>
      </c>
      <c r="I212" s="42" t="s">
        <v>395</v>
      </c>
      <c r="J212" s="42" t="s">
        <v>396</v>
      </c>
      <c r="L212" s="42" t="s">
        <v>394</v>
      </c>
      <c r="M212" s="42" t="s">
        <v>395</v>
      </c>
      <c r="N212" s="42" t="s">
        <v>396</v>
      </c>
      <c r="P212" s="42" t="s">
        <v>394</v>
      </c>
      <c r="Q212" s="42" t="s">
        <v>395</v>
      </c>
      <c r="R212" s="42" t="s">
        <v>396</v>
      </c>
      <c r="T212" s="42" t="s">
        <v>278</v>
      </c>
      <c r="U212" s="42" t="s">
        <v>279</v>
      </c>
      <c r="V212" s="42" t="s">
        <v>280</v>
      </c>
      <c r="X212" s="42" t="s">
        <v>281</v>
      </c>
      <c r="Y212" s="42" t="s">
        <v>282</v>
      </c>
      <c r="Z212" s="42" t="s">
        <v>283</v>
      </c>
      <c r="AB212" s="42" t="s">
        <v>278</v>
      </c>
      <c r="AC212" s="42" t="s">
        <v>279</v>
      </c>
      <c r="AD212" s="42" t="s">
        <v>280</v>
      </c>
      <c r="AF212" s="42" t="s">
        <v>281</v>
      </c>
      <c r="AG212" s="42" t="s">
        <v>282</v>
      </c>
      <c r="AH212" s="42" t="s">
        <v>283</v>
      </c>
      <c r="AJ212" s="42" t="s">
        <v>262</v>
      </c>
      <c r="AK212" s="42" t="s">
        <v>263</v>
      </c>
      <c r="AL212" s="42" t="s">
        <v>264</v>
      </c>
      <c r="AR212" s="42" t="s">
        <v>278</v>
      </c>
      <c r="AS212" s="42" t="s">
        <v>279</v>
      </c>
      <c r="AT212" s="42" t="s">
        <v>280</v>
      </c>
      <c r="AV212" s="42" t="s">
        <v>394</v>
      </c>
      <c r="AW212" s="42" t="s">
        <v>395</v>
      </c>
      <c r="AX212" s="42" t="s">
        <v>396</v>
      </c>
      <c r="AZ212" s="42" t="s">
        <v>394</v>
      </c>
      <c r="BA212" s="42" t="s">
        <v>395</v>
      </c>
      <c r="BB212" s="42" t="s">
        <v>396</v>
      </c>
    </row>
    <row r="213" spans="1:54" ht="11.25">
      <c r="A213" s="42" t="s">
        <v>457</v>
      </c>
      <c r="B213" s="42" t="s">
        <v>458</v>
      </c>
      <c r="C213" s="42" t="s">
        <v>459</v>
      </c>
      <c r="D213" s="42" t="s">
        <v>457</v>
      </c>
      <c r="E213" s="42" t="s">
        <v>458</v>
      </c>
      <c r="F213" s="42" t="s">
        <v>459</v>
      </c>
      <c r="H213" s="42" t="s">
        <v>397</v>
      </c>
      <c r="I213" s="42" t="s">
        <v>398</v>
      </c>
      <c r="J213" s="42" t="s">
        <v>399</v>
      </c>
      <c r="L213" s="42" t="s">
        <v>397</v>
      </c>
      <c r="M213" s="42" t="s">
        <v>398</v>
      </c>
      <c r="N213" s="42" t="s">
        <v>399</v>
      </c>
      <c r="P213" s="42" t="s">
        <v>397</v>
      </c>
      <c r="Q213" s="42" t="s">
        <v>398</v>
      </c>
      <c r="R213" s="42" t="s">
        <v>399</v>
      </c>
      <c r="T213" s="42" t="s">
        <v>281</v>
      </c>
      <c r="U213" s="42" t="s">
        <v>282</v>
      </c>
      <c r="V213" s="42" t="s">
        <v>283</v>
      </c>
      <c r="X213" s="42" t="s">
        <v>284</v>
      </c>
      <c r="Y213" s="42" t="s">
        <v>285</v>
      </c>
      <c r="Z213" s="42" t="s">
        <v>286</v>
      </c>
      <c r="AB213" s="42" t="s">
        <v>281</v>
      </c>
      <c r="AC213" s="42" t="s">
        <v>282</v>
      </c>
      <c r="AD213" s="42" t="s">
        <v>283</v>
      </c>
      <c r="AF213" s="42" t="s">
        <v>284</v>
      </c>
      <c r="AG213" s="42" t="s">
        <v>285</v>
      </c>
      <c r="AH213" s="42" t="s">
        <v>286</v>
      </c>
      <c r="AJ213" s="42" t="s">
        <v>262</v>
      </c>
      <c r="AK213" s="42" t="s">
        <v>263</v>
      </c>
      <c r="AL213" s="42" t="s">
        <v>264</v>
      </c>
      <c r="AR213" s="42" t="s">
        <v>281</v>
      </c>
      <c r="AS213" s="42" t="s">
        <v>282</v>
      </c>
      <c r="AT213" s="42" t="s">
        <v>283</v>
      </c>
      <c r="AV213" s="42" t="s">
        <v>397</v>
      </c>
      <c r="AW213" s="42" t="s">
        <v>398</v>
      </c>
      <c r="AX213" s="42" t="s">
        <v>399</v>
      </c>
      <c r="AZ213" s="42" t="s">
        <v>397</v>
      </c>
      <c r="BA213" s="42" t="s">
        <v>398</v>
      </c>
      <c r="BB213" s="42" t="s">
        <v>399</v>
      </c>
    </row>
    <row r="214" spans="1:54" ht="11.25">
      <c r="A214" s="42" t="s">
        <v>460</v>
      </c>
      <c r="B214" s="42" t="s">
        <v>461</v>
      </c>
      <c r="C214" s="42" t="s">
        <v>271</v>
      </c>
      <c r="D214" s="42" t="s">
        <v>460</v>
      </c>
      <c r="E214" s="42" t="s">
        <v>461</v>
      </c>
      <c r="F214" s="42" t="s">
        <v>271</v>
      </c>
      <c r="H214" s="42" t="s">
        <v>400</v>
      </c>
      <c r="I214" s="42" t="s">
        <v>401</v>
      </c>
      <c r="J214" s="42" t="s">
        <v>402</v>
      </c>
      <c r="L214" s="42" t="s">
        <v>400</v>
      </c>
      <c r="M214" s="42" t="s">
        <v>401</v>
      </c>
      <c r="N214" s="42" t="s">
        <v>402</v>
      </c>
      <c r="P214" s="42" t="s">
        <v>400</v>
      </c>
      <c r="Q214" s="42" t="s">
        <v>401</v>
      </c>
      <c r="R214" s="42" t="s">
        <v>402</v>
      </c>
      <c r="T214" s="42" t="s">
        <v>284</v>
      </c>
      <c r="U214" s="42" t="s">
        <v>285</v>
      </c>
      <c r="V214" s="42" t="s">
        <v>286</v>
      </c>
      <c r="X214" s="42" t="s">
        <v>287</v>
      </c>
      <c r="Y214" s="42" t="s">
        <v>288</v>
      </c>
      <c r="Z214" s="42" t="s">
        <v>264</v>
      </c>
      <c r="AB214" s="42" t="s">
        <v>284</v>
      </c>
      <c r="AC214" s="42" t="s">
        <v>285</v>
      </c>
      <c r="AD214" s="42" t="s">
        <v>286</v>
      </c>
      <c r="AF214" s="42" t="s">
        <v>287</v>
      </c>
      <c r="AG214" s="42" t="s">
        <v>288</v>
      </c>
      <c r="AH214" s="42" t="s">
        <v>264</v>
      </c>
      <c r="AJ214" s="42" t="s">
        <v>453</v>
      </c>
      <c r="AK214" s="42" t="s">
        <v>454</v>
      </c>
      <c r="AL214" s="42" t="s">
        <v>315</v>
      </c>
      <c r="AR214" s="42" t="s">
        <v>378</v>
      </c>
      <c r="AS214" s="42" t="s">
        <v>379</v>
      </c>
      <c r="AT214" s="42" t="s">
        <v>380</v>
      </c>
      <c r="AV214" s="42" t="s">
        <v>400</v>
      </c>
      <c r="AW214" s="42" t="s">
        <v>401</v>
      </c>
      <c r="AX214" s="42" t="s">
        <v>402</v>
      </c>
      <c r="AZ214" s="42" t="s">
        <v>400</v>
      </c>
      <c r="BA214" s="42" t="s">
        <v>401</v>
      </c>
      <c r="BB214" s="42" t="s">
        <v>402</v>
      </c>
    </row>
    <row r="215" spans="1:54" ht="11.25">
      <c r="A215" s="42" t="s">
        <v>275</v>
      </c>
      <c r="B215" s="42" t="s">
        <v>276</v>
      </c>
      <c r="C215" s="42" t="s">
        <v>277</v>
      </c>
      <c r="D215" s="42" t="s">
        <v>275</v>
      </c>
      <c r="E215" s="42" t="s">
        <v>276</v>
      </c>
      <c r="F215" s="42" t="s">
        <v>277</v>
      </c>
      <c r="H215" s="42" t="s">
        <v>406</v>
      </c>
      <c r="I215" s="42" t="s">
        <v>407</v>
      </c>
      <c r="J215" s="42" t="s">
        <v>343</v>
      </c>
      <c r="L215" s="42" t="s">
        <v>406</v>
      </c>
      <c r="M215" s="42" t="s">
        <v>407</v>
      </c>
      <c r="N215" s="42" t="s">
        <v>343</v>
      </c>
      <c r="P215" s="42" t="s">
        <v>406</v>
      </c>
      <c r="Q215" s="42" t="s">
        <v>407</v>
      </c>
      <c r="R215" s="42" t="s">
        <v>343</v>
      </c>
      <c r="T215" s="42" t="s">
        <v>287</v>
      </c>
      <c r="U215" s="42" t="s">
        <v>288</v>
      </c>
      <c r="V215" s="42" t="s">
        <v>264</v>
      </c>
      <c r="X215" s="42" t="s">
        <v>289</v>
      </c>
      <c r="Y215" s="42" t="s">
        <v>290</v>
      </c>
      <c r="Z215" s="42" t="s">
        <v>291</v>
      </c>
      <c r="AB215" s="42" t="s">
        <v>287</v>
      </c>
      <c r="AC215" s="42" t="s">
        <v>288</v>
      </c>
      <c r="AD215" s="42" t="s">
        <v>264</v>
      </c>
      <c r="AF215" s="42" t="s">
        <v>289</v>
      </c>
      <c r="AG215" s="42" t="s">
        <v>290</v>
      </c>
      <c r="AH215" s="42" t="s">
        <v>291</v>
      </c>
      <c r="AJ215" s="42" t="s">
        <v>455</v>
      </c>
      <c r="AK215" s="42" t="s">
        <v>456</v>
      </c>
      <c r="AL215" s="42" t="s">
        <v>405</v>
      </c>
      <c r="AR215" s="42" t="s">
        <v>284</v>
      </c>
      <c r="AS215" s="42" t="s">
        <v>285</v>
      </c>
      <c r="AT215" s="42" t="s">
        <v>286</v>
      </c>
      <c r="AV215" s="42" t="s">
        <v>406</v>
      </c>
      <c r="AW215" s="42" t="s">
        <v>407</v>
      </c>
      <c r="AX215" s="42" t="s">
        <v>343</v>
      </c>
      <c r="AZ215" s="42" t="s">
        <v>406</v>
      </c>
      <c r="BA215" s="42" t="s">
        <v>407</v>
      </c>
      <c r="BB215" s="42" t="s">
        <v>343</v>
      </c>
    </row>
    <row r="216" spans="1:54" ht="11.25">
      <c r="A216" s="42" t="s">
        <v>465</v>
      </c>
      <c r="B216" s="42" t="s">
        <v>466</v>
      </c>
      <c r="C216" s="42" t="s">
        <v>326</v>
      </c>
      <c r="D216" s="42" t="s">
        <v>465</v>
      </c>
      <c r="E216" s="42" t="s">
        <v>466</v>
      </c>
      <c r="F216" s="42" t="s">
        <v>326</v>
      </c>
      <c r="H216" s="42" t="s">
        <v>403</v>
      </c>
      <c r="I216" s="42" t="s">
        <v>404</v>
      </c>
      <c r="J216" s="42" t="s">
        <v>405</v>
      </c>
      <c r="L216" s="42" t="s">
        <v>403</v>
      </c>
      <c r="M216" s="42" t="s">
        <v>404</v>
      </c>
      <c r="N216" s="42" t="s">
        <v>405</v>
      </c>
      <c r="P216" s="42" t="s">
        <v>403</v>
      </c>
      <c r="Q216" s="42" t="s">
        <v>404</v>
      </c>
      <c r="R216" s="42" t="s">
        <v>405</v>
      </c>
      <c r="T216" s="42" t="s">
        <v>289</v>
      </c>
      <c r="U216" s="42" t="s">
        <v>290</v>
      </c>
      <c r="V216" s="42" t="s">
        <v>291</v>
      </c>
      <c r="X216" s="42" t="s">
        <v>292</v>
      </c>
      <c r="Y216" s="42" t="s">
        <v>293</v>
      </c>
      <c r="Z216" s="42" t="s">
        <v>294</v>
      </c>
      <c r="AB216" s="42" t="s">
        <v>289</v>
      </c>
      <c r="AC216" s="42" t="s">
        <v>290</v>
      </c>
      <c r="AD216" s="42" t="s">
        <v>291</v>
      </c>
      <c r="AF216" s="42" t="s">
        <v>292</v>
      </c>
      <c r="AG216" s="42" t="s">
        <v>293</v>
      </c>
      <c r="AH216" s="42" t="s">
        <v>294</v>
      </c>
      <c r="AJ216" s="42" t="s">
        <v>266</v>
      </c>
      <c r="AK216" s="42" t="s">
        <v>267</v>
      </c>
      <c r="AL216" s="42" t="s">
        <v>268</v>
      </c>
      <c r="AR216" s="42" t="s">
        <v>287</v>
      </c>
      <c r="AS216" s="42" t="s">
        <v>288</v>
      </c>
      <c r="AT216" s="42" t="s">
        <v>264</v>
      </c>
      <c r="AV216" s="42" t="s">
        <v>403</v>
      </c>
      <c r="AW216" s="42" t="s">
        <v>404</v>
      </c>
      <c r="AX216" s="42" t="s">
        <v>405</v>
      </c>
      <c r="AZ216" s="42" t="s">
        <v>403</v>
      </c>
      <c r="BA216" s="42" t="s">
        <v>404</v>
      </c>
      <c r="BB216" s="42" t="s">
        <v>405</v>
      </c>
    </row>
    <row r="217" spans="1:54" ht="11.25">
      <c r="A217" s="42" t="s">
        <v>462</v>
      </c>
      <c r="B217" s="42" t="s">
        <v>463</v>
      </c>
      <c r="C217" s="42" t="s">
        <v>464</v>
      </c>
      <c r="D217" s="42" t="s">
        <v>462</v>
      </c>
      <c r="E217" s="42" t="s">
        <v>463</v>
      </c>
      <c r="F217" s="42" t="s">
        <v>464</v>
      </c>
      <c r="H217" s="42" t="s">
        <v>408</v>
      </c>
      <c r="I217" s="42" t="s">
        <v>409</v>
      </c>
      <c r="J217" s="42" t="s">
        <v>410</v>
      </c>
      <c r="L217" s="42" t="s">
        <v>408</v>
      </c>
      <c r="M217" s="42" t="s">
        <v>409</v>
      </c>
      <c r="N217" s="42" t="s">
        <v>410</v>
      </c>
      <c r="P217" s="42" t="s">
        <v>408</v>
      </c>
      <c r="Q217" s="42" t="s">
        <v>409</v>
      </c>
      <c r="R217" s="42" t="s">
        <v>410</v>
      </c>
      <c r="T217" s="42" t="s">
        <v>292</v>
      </c>
      <c r="U217" s="42" t="s">
        <v>293</v>
      </c>
      <c r="V217" s="42" t="s">
        <v>294</v>
      </c>
      <c r="X217" s="42" t="s">
        <v>295</v>
      </c>
      <c r="Y217" s="42" t="s">
        <v>296</v>
      </c>
      <c r="Z217" s="42" t="s">
        <v>297</v>
      </c>
      <c r="AB217" s="42" t="s">
        <v>292</v>
      </c>
      <c r="AC217" s="42" t="s">
        <v>293</v>
      </c>
      <c r="AD217" s="42" t="s">
        <v>294</v>
      </c>
      <c r="AF217" s="42" t="s">
        <v>295</v>
      </c>
      <c r="AG217" s="42" t="s">
        <v>296</v>
      </c>
      <c r="AH217" s="42" t="s">
        <v>297</v>
      </c>
      <c r="AJ217" s="42" t="s">
        <v>269</v>
      </c>
      <c r="AK217" s="42" t="s">
        <v>270</v>
      </c>
      <c r="AL217" s="42" t="s">
        <v>271</v>
      </c>
      <c r="AR217" s="42" t="s">
        <v>289</v>
      </c>
      <c r="AS217" s="42" t="s">
        <v>290</v>
      </c>
      <c r="AT217" s="42" t="s">
        <v>291</v>
      </c>
      <c r="AV217" s="42" t="s">
        <v>408</v>
      </c>
      <c r="AW217" s="42" t="s">
        <v>409</v>
      </c>
      <c r="AX217" s="42" t="s">
        <v>410</v>
      </c>
      <c r="AZ217" s="42" t="s">
        <v>408</v>
      </c>
      <c r="BA217" s="42" t="s">
        <v>409</v>
      </c>
      <c r="BB217" s="42" t="s">
        <v>410</v>
      </c>
    </row>
    <row r="218" spans="1:54" ht="11.25">
      <c r="A218" s="42" t="s">
        <v>467</v>
      </c>
      <c r="B218" s="42" t="s">
        <v>468</v>
      </c>
      <c r="C218" s="42" t="s">
        <v>388</v>
      </c>
      <c r="D218" s="42" t="s">
        <v>467</v>
      </c>
      <c r="E218" s="42" t="s">
        <v>468</v>
      </c>
      <c r="F218" s="42" t="s">
        <v>388</v>
      </c>
      <c r="H218" s="42" t="s">
        <v>411</v>
      </c>
      <c r="I218" s="42" t="s">
        <v>412</v>
      </c>
      <c r="J218" s="42" t="s">
        <v>356</v>
      </c>
      <c r="L218" s="42" t="s">
        <v>411</v>
      </c>
      <c r="M218" s="42" t="s">
        <v>412</v>
      </c>
      <c r="N218" s="42" t="s">
        <v>356</v>
      </c>
      <c r="P218" s="42" t="s">
        <v>411</v>
      </c>
      <c r="Q218" s="42" t="s">
        <v>412</v>
      </c>
      <c r="R218" s="42" t="s">
        <v>356</v>
      </c>
      <c r="T218" s="42" t="s">
        <v>295</v>
      </c>
      <c r="U218" s="42" t="s">
        <v>296</v>
      </c>
      <c r="V218" s="42" t="s">
        <v>297</v>
      </c>
      <c r="X218" s="42" t="s">
        <v>298</v>
      </c>
      <c r="Y218" s="42" t="s">
        <v>299</v>
      </c>
      <c r="Z218" s="42" t="s">
        <v>300</v>
      </c>
      <c r="AB218" s="42" t="s">
        <v>295</v>
      </c>
      <c r="AC218" s="42" t="s">
        <v>296</v>
      </c>
      <c r="AD218" s="42" t="s">
        <v>297</v>
      </c>
      <c r="AF218" s="42" t="s">
        <v>298</v>
      </c>
      <c r="AG218" s="42" t="s">
        <v>299</v>
      </c>
      <c r="AH218" s="42" t="s">
        <v>300</v>
      </c>
      <c r="AJ218" s="42" t="s">
        <v>457</v>
      </c>
      <c r="AK218" s="42" t="s">
        <v>458</v>
      </c>
      <c r="AL218" s="42" t="s">
        <v>459</v>
      </c>
      <c r="AR218" s="42" t="s">
        <v>292</v>
      </c>
      <c r="AS218" s="42" t="s">
        <v>293</v>
      </c>
      <c r="AT218" s="42" t="s">
        <v>294</v>
      </c>
      <c r="AV218" s="42" t="s">
        <v>411</v>
      </c>
      <c r="AW218" s="42" t="s">
        <v>412</v>
      </c>
      <c r="AX218" s="42" t="s">
        <v>356</v>
      </c>
      <c r="AZ218" s="42" t="s">
        <v>411</v>
      </c>
      <c r="BA218" s="42" t="s">
        <v>412</v>
      </c>
      <c r="BB218" s="42" t="s">
        <v>356</v>
      </c>
    </row>
    <row r="219" spans="1:54" ht="11.25">
      <c r="A219" s="42" t="s">
        <v>469</v>
      </c>
      <c r="B219" s="42" t="s">
        <v>470</v>
      </c>
      <c r="C219" s="42" t="s">
        <v>471</v>
      </c>
      <c r="D219" s="42" t="s">
        <v>469</v>
      </c>
      <c r="E219" s="42" t="s">
        <v>470</v>
      </c>
      <c r="F219" s="42" t="s">
        <v>471</v>
      </c>
      <c r="H219" s="42" t="s">
        <v>419</v>
      </c>
      <c r="I219" s="42" t="s">
        <v>420</v>
      </c>
      <c r="J219" s="42" t="s">
        <v>421</v>
      </c>
      <c r="L219" s="42" t="s">
        <v>419</v>
      </c>
      <c r="M219" s="42" t="s">
        <v>420</v>
      </c>
      <c r="N219" s="42" t="s">
        <v>421</v>
      </c>
      <c r="P219" s="42" t="s">
        <v>419</v>
      </c>
      <c r="Q219" s="42" t="s">
        <v>420</v>
      </c>
      <c r="R219" s="42" t="s">
        <v>421</v>
      </c>
      <c r="T219" s="42" t="s">
        <v>298</v>
      </c>
      <c r="U219" s="42" t="s">
        <v>299</v>
      </c>
      <c r="V219" s="42" t="s">
        <v>300</v>
      </c>
      <c r="X219" s="42" t="s">
        <v>687</v>
      </c>
      <c r="Y219" s="42" t="s">
        <v>688</v>
      </c>
      <c r="Z219" s="42" t="s">
        <v>376</v>
      </c>
      <c r="AB219" s="42" t="s">
        <v>298</v>
      </c>
      <c r="AC219" s="42" t="s">
        <v>299</v>
      </c>
      <c r="AD219" s="42" t="s">
        <v>300</v>
      </c>
      <c r="AF219" s="42" t="s">
        <v>687</v>
      </c>
      <c r="AG219" s="42" t="s">
        <v>688</v>
      </c>
      <c r="AH219" s="42" t="s">
        <v>376</v>
      </c>
      <c r="AJ219" s="42" t="s">
        <v>460</v>
      </c>
      <c r="AK219" s="42" t="s">
        <v>461</v>
      </c>
      <c r="AL219" s="42" t="s">
        <v>271</v>
      </c>
      <c r="AR219" s="42" t="s">
        <v>295</v>
      </c>
      <c r="AS219" s="42" t="s">
        <v>296</v>
      </c>
      <c r="AT219" s="42" t="s">
        <v>297</v>
      </c>
      <c r="AV219" s="42" t="s">
        <v>419</v>
      </c>
      <c r="AW219" s="42" t="s">
        <v>420</v>
      </c>
      <c r="AX219" s="42" t="s">
        <v>421</v>
      </c>
      <c r="AZ219" s="42" t="s">
        <v>419</v>
      </c>
      <c r="BA219" s="42" t="s">
        <v>420</v>
      </c>
      <c r="BB219" s="42" t="s">
        <v>421</v>
      </c>
    </row>
    <row r="220" spans="1:54" ht="11.25">
      <c r="A220" s="42" t="s">
        <v>472</v>
      </c>
      <c r="B220" s="42" t="s">
        <v>473</v>
      </c>
      <c r="C220" s="42" t="s">
        <v>337</v>
      </c>
      <c r="D220" s="42" t="s">
        <v>472</v>
      </c>
      <c r="E220" s="42" t="s">
        <v>473</v>
      </c>
      <c r="F220" s="42" t="s">
        <v>337</v>
      </c>
      <c r="H220" s="42" t="s">
        <v>413</v>
      </c>
      <c r="I220" s="42" t="s">
        <v>414</v>
      </c>
      <c r="J220" s="42" t="s">
        <v>415</v>
      </c>
      <c r="L220" s="42" t="s">
        <v>413</v>
      </c>
      <c r="M220" s="42" t="s">
        <v>414</v>
      </c>
      <c r="N220" s="42" t="s">
        <v>415</v>
      </c>
      <c r="P220" s="42" t="s">
        <v>413</v>
      </c>
      <c r="Q220" s="42" t="s">
        <v>414</v>
      </c>
      <c r="R220" s="42" t="s">
        <v>415</v>
      </c>
      <c r="T220" s="42" t="s">
        <v>687</v>
      </c>
      <c r="U220" s="42" t="s">
        <v>688</v>
      </c>
      <c r="V220" s="42" t="s">
        <v>376</v>
      </c>
      <c r="X220" s="42" t="s">
        <v>301</v>
      </c>
      <c r="Y220" s="42" t="s">
        <v>302</v>
      </c>
      <c r="Z220" s="42" t="s">
        <v>303</v>
      </c>
      <c r="AB220" s="42" t="s">
        <v>687</v>
      </c>
      <c r="AC220" s="42" t="s">
        <v>688</v>
      </c>
      <c r="AD220" s="42" t="s">
        <v>376</v>
      </c>
      <c r="AF220" s="42" t="s">
        <v>301</v>
      </c>
      <c r="AG220" s="42" t="s">
        <v>302</v>
      </c>
      <c r="AH220" s="42" t="s">
        <v>303</v>
      </c>
      <c r="AJ220" s="42" t="s">
        <v>272</v>
      </c>
      <c r="AK220" s="42" t="s">
        <v>273</v>
      </c>
      <c r="AL220" s="42" t="s">
        <v>274</v>
      </c>
      <c r="AR220" s="42" t="s">
        <v>298</v>
      </c>
      <c r="AS220" s="42" t="s">
        <v>299</v>
      </c>
      <c r="AT220" s="42" t="s">
        <v>300</v>
      </c>
      <c r="AV220" s="42" t="s">
        <v>413</v>
      </c>
      <c r="AW220" s="42" t="s">
        <v>414</v>
      </c>
      <c r="AX220" s="42" t="s">
        <v>415</v>
      </c>
      <c r="AZ220" s="42" t="s">
        <v>413</v>
      </c>
      <c r="BA220" s="42" t="s">
        <v>414</v>
      </c>
      <c r="BB220" s="42" t="s">
        <v>415</v>
      </c>
    </row>
    <row r="221" spans="1:54" ht="11.25">
      <c r="A221" s="42" t="s">
        <v>474</v>
      </c>
      <c r="B221" s="42" t="s">
        <v>475</v>
      </c>
      <c r="C221" s="42" t="s">
        <v>476</v>
      </c>
      <c r="D221" s="42" t="s">
        <v>474</v>
      </c>
      <c r="E221" s="42" t="s">
        <v>475</v>
      </c>
      <c r="F221" s="42" t="s">
        <v>476</v>
      </c>
      <c r="H221" s="42" t="s">
        <v>422</v>
      </c>
      <c r="I221" s="42" t="s">
        <v>423</v>
      </c>
      <c r="J221" s="42" t="s">
        <v>418</v>
      </c>
      <c r="L221" s="42" t="s">
        <v>422</v>
      </c>
      <c r="M221" s="42" t="s">
        <v>423</v>
      </c>
      <c r="N221" s="42" t="s">
        <v>418</v>
      </c>
      <c r="P221" s="42" t="s">
        <v>422</v>
      </c>
      <c r="Q221" s="42" t="s">
        <v>423</v>
      </c>
      <c r="R221" s="42" t="s">
        <v>418</v>
      </c>
      <c r="T221" s="42" t="s">
        <v>301</v>
      </c>
      <c r="U221" s="42" t="s">
        <v>302</v>
      </c>
      <c r="V221" s="42" t="s">
        <v>303</v>
      </c>
      <c r="X221" s="42" t="s">
        <v>304</v>
      </c>
      <c r="Y221" s="42" t="s">
        <v>305</v>
      </c>
      <c r="Z221" s="42" t="s">
        <v>306</v>
      </c>
      <c r="AB221" s="42" t="s">
        <v>301</v>
      </c>
      <c r="AC221" s="42" t="s">
        <v>302</v>
      </c>
      <c r="AD221" s="42" t="s">
        <v>303</v>
      </c>
      <c r="AF221" s="42" t="s">
        <v>304</v>
      </c>
      <c r="AG221" s="42" t="s">
        <v>305</v>
      </c>
      <c r="AH221" s="42" t="s">
        <v>306</v>
      </c>
      <c r="AJ221" s="42" t="s">
        <v>275</v>
      </c>
      <c r="AK221" s="42" t="s">
        <v>276</v>
      </c>
      <c r="AL221" s="42" t="s">
        <v>277</v>
      </c>
      <c r="AR221" s="42" t="s">
        <v>687</v>
      </c>
      <c r="AS221" s="42" t="s">
        <v>688</v>
      </c>
      <c r="AT221" s="42" t="s">
        <v>376</v>
      </c>
      <c r="AV221" s="42" t="s">
        <v>422</v>
      </c>
      <c r="AW221" s="42" t="s">
        <v>423</v>
      </c>
      <c r="AX221" s="42" t="s">
        <v>418</v>
      </c>
      <c r="AZ221" s="42" t="s">
        <v>422</v>
      </c>
      <c r="BA221" s="42" t="s">
        <v>423</v>
      </c>
      <c r="BB221" s="42" t="s">
        <v>418</v>
      </c>
    </row>
    <row r="222" spans="1:54" ht="11.25">
      <c r="A222" s="42" t="s">
        <v>477</v>
      </c>
      <c r="B222" s="42" t="s">
        <v>478</v>
      </c>
      <c r="C222" s="42" t="s">
        <v>476</v>
      </c>
      <c r="D222" s="42" t="s">
        <v>477</v>
      </c>
      <c r="E222" s="42" t="s">
        <v>478</v>
      </c>
      <c r="F222" s="42" t="s">
        <v>476</v>
      </c>
      <c r="H222" s="42" t="s">
        <v>416</v>
      </c>
      <c r="I222" s="42" t="s">
        <v>417</v>
      </c>
      <c r="J222" s="42" t="s">
        <v>418</v>
      </c>
      <c r="L222" s="42" t="s">
        <v>416</v>
      </c>
      <c r="M222" s="42" t="s">
        <v>417</v>
      </c>
      <c r="N222" s="42" t="s">
        <v>418</v>
      </c>
      <c r="P222" s="42" t="s">
        <v>416</v>
      </c>
      <c r="Q222" s="42" t="s">
        <v>417</v>
      </c>
      <c r="R222" s="42" t="s">
        <v>418</v>
      </c>
      <c r="T222" s="42" t="s">
        <v>304</v>
      </c>
      <c r="U222" s="42" t="s">
        <v>305</v>
      </c>
      <c r="V222" s="42" t="s">
        <v>306</v>
      </c>
      <c r="X222" s="42" t="s">
        <v>307</v>
      </c>
      <c r="Y222" s="42" t="s">
        <v>308</v>
      </c>
      <c r="Z222" s="42" t="s">
        <v>309</v>
      </c>
      <c r="AB222" s="42" t="s">
        <v>304</v>
      </c>
      <c r="AC222" s="42" t="s">
        <v>305</v>
      </c>
      <c r="AD222" s="42" t="s">
        <v>306</v>
      </c>
      <c r="AF222" s="42" t="s">
        <v>307</v>
      </c>
      <c r="AG222" s="42" t="s">
        <v>308</v>
      </c>
      <c r="AH222" s="42" t="s">
        <v>309</v>
      </c>
      <c r="AJ222" s="42" t="s">
        <v>275</v>
      </c>
      <c r="AK222" s="42" t="s">
        <v>276</v>
      </c>
      <c r="AL222" s="42" t="s">
        <v>277</v>
      </c>
      <c r="AR222" s="42" t="s">
        <v>301</v>
      </c>
      <c r="AS222" s="42" t="s">
        <v>302</v>
      </c>
      <c r="AT222" s="42" t="s">
        <v>303</v>
      </c>
      <c r="AV222" s="42" t="s">
        <v>416</v>
      </c>
      <c r="AW222" s="42" t="s">
        <v>417</v>
      </c>
      <c r="AX222" s="42" t="s">
        <v>418</v>
      </c>
      <c r="AZ222" s="42" t="s">
        <v>416</v>
      </c>
      <c r="BA222" s="42" t="s">
        <v>417</v>
      </c>
      <c r="BB222" s="42" t="s">
        <v>418</v>
      </c>
    </row>
    <row r="223" spans="1:54" ht="11.25">
      <c r="A223" s="42" t="s">
        <v>479</v>
      </c>
      <c r="B223" s="42" t="s">
        <v>480</v>
      </c>
      <c r="C223" s="42" t="s">
        <v>481</v>
      </c>
      <c r="D223" s="42" t="s">
        <v>479</v>
      </c>
      <c r="E223" s="42" t="s">
        <v>480</v>
      </c>
      <c r="F223" s="42" t="s">
        <v>481</v>
      </c>
      <c r="H223" s="42" t="s">
        <v>357</v>
      </c>
      <c r="I223" s="42" t="s">
        <v>358</v>
      </c>
      <c r="J223" s="42" t="s">
        <v>340</v>
      </c>
      <c r="L223" s="42" t="s">
        <v>357</v>
      </c>
      <c r="M223" s="42" t="s">
        <v>358</v>
      </c>
      <c r="N223" s="42" t="s">
        <v>340</v>
      </c>
      <c r="P223" s="42" t="s">
        <v>357</v>
      </c>
      <c r="Q223" s="42" t="s">
        <v>358</v>
      </c>
      <c r="R223" s="42" t="s">
        <v>340</v>
      </c>
      <c r="T223" s="42" t="s">
        <v>307</v>
      </c>
      <c r="U223" s="42" t="s">
        <v>308</v>
      </c>
      <c r="V223" s="42" t="s">
        <v>309</v>
      </c>
      <c r="X223" s="42" t="s">
        <v>310</v>
      </c>
      <c r="Y223" s="42" t="s">
        <v>311</v>
      </c>
      <c r="Z223" s="42" t="s">
        <v>312</v>
      </c>
      <c r="AB223" s="42" t="s">
        <v>307</v>
      </c>
      <c r="AC223" s="42" t="s">
        <v>308</v>
      </c>
      <c r="AD223" s="42" t="s">
        <v>309</v>
      </c>
      <c r="AF223" s="42" t="s">
        <v>310</v>
      </c>
      <c r="AG223" s="42" t="s">
        <v>311</v>
      </c>
      <c r="AH223" s="42" t="s">
        <v>312</v>
      </c>
      <c r="AJ223" s="42" t="s">
        <v>278</v>
      </c>
      <c r="AK223" s="42" t="s">
        <v>279</v>
      </c>
      <c r="AL223" s="42" t="s">
        <v>280</v>
      </c>
      <c r="AR223" s="42" t="s">
        <v>304</v>
      </c>
      <c r="AS223" s="42" t="s">
        <v>305</v>
      </c>
      <c r="AT223" s="42" t="s">
        <v>306</v>
      </c>
      <c r="AV223" s="42" t="s">
        <v>357</v>
      </c>
      <c r="AW223" s="42" t="s">
        <v>358</v>
      </c>
      <c r="AX223" s="42" t="s">
        <v>340</v>
      </c>
      <c r="AZ223" s="42" t="s">
        <v>357</v>
      </c>
      <c r="BA223" s="42" t="s">
        <v>358</v>
      </c>
      <c r="BB223" s="42" t="s">
        <v>340</v>
      </c>
    </row>
    <row r="224" spans="1:54" ht="11.25">
      <c r="A224" s="42" t="s">
        <v>482</v>
      </c>
      <c r="B224" s="42" t="s">
        <v>483</v>
      </c>
      <c r="C224" s="42" t="s">
        <v>484</v>
      </c>
      <c r="D224" s="42" t="s">
        <v>482</v>
      </c>
      <c r="E224" s="42" t="s">
        <v>483</v>
      </c>
      <c r="F224" s="42" t="s">
        <v>484</v>
      </c>
      <c r="H224" s="42" t="s">
        <v>424</v>
      </c>
      <c r="I224" s="42" t="s">
        <v>425</v>
      </c>
      <c r="J224" s="42" t="s">
        <v>426</v>
      </c>
      <c r="L224" s="42" t="s">
        <v>424</v>
      </c>
      <c r="M224" s="42" t="s">
        <v>425</v>
      </c>
      <c r="N224" s="42" t="s">
        <v>426</v>
      </c>
      <c r="P224" s="42" t="s">
        <v>424</v>
      </c>
      <c r="Q224" s="42" t="s">
        <v>425</v>
      </c>
      <c r="R224" s="42" t="s">
        <v>426</v>
      </c>
      <c r="T224" s="42" t="s">
        <v>310</v>
      </c>
      <c r="U224" s="42" t="s">
        <v>311</v>
      </c>
      <c r="V224" s="42" t="s">
        <v>312</v>
      </c>
      <c r="X224" s="42" t="s">
        <v>689</v>
      </c>
      <c r="Y224" s="42" t="s">
        <v>690</v>
      </c>
      <c r="Z224" s="42" t="s">
        <v>691</v>
      </c>
      <c r="AB224" s="42" t="s">
        <v>310</v>
      </c>
      <c r="AC224" s="42" t="s">
        <v>311</v>
      </c>
      <c r="AD224" s="42" t="s">
        <v>312</v>
      </c>
      <c r="AF224" s="42" t="s">
        <v>689</v>
      </c>
      <c r="AG224" s="42" t="s">
        <v>690</v>
      </c>
      <c r="AH224" s="42" t="s">
        <v>691</v>
      </c>
      <c r="AJ224" s="42" t="s">
        <v>465</v>
      </c>
      <c r="AK224" s="42" t="s">
        <v>466</v>
      </c>
      <c r="AL224" s="42" t="s">
        <v>326</v>
      </c>
      <c r="AR224" s="42" t="s">
        <v>307</v>
      </c>
      <c r="AS224" s="42" t="s">
        <v>308</v>
      </c>
      <c r="AT224" s="42" t="s">
        <v>309</v>
      </c>
      <c r="AV224" s="42" t="s">
        <v>424</v>
      </c>
      <c r="AW224" s="42" t="s">
        <v>425</v>
      </c>
      <c r="AX224" s="42" t="s">
        <v>426</v>
      </c>
      <c r="AZ224" s="42" t="s">
        <v>424</v>
      </c>
      <c r="BA224" s="42" t="s">
        <v>425</v>
      </c>
      <c r="BB224" s="42" t="s">
        <v>426</v>
      </c>
    </row>
    <row r="225" spans="1:54" ht="11.25">
      <c r="A225" s="42" t="s">
        <v>485</v>
      </c>
      <c r="B225" s="42" t="s">
        <v>486</v>
      </c>
      <c r="C225" s="42" t="s">
        <v>326</v>
      </c>
      <c r="D225" s="42" t="s">
        <v>485</v>
      </c>
      <c r="E225" s="42" t="s">
        <v>486</v>
      </c>
      <c r="F225" s="42" t="s">
        <v>326</v>
      </c>
      <c r="H225" s="42" t="s">
        <v>430</v>
      </c>
      <c r="I225" s="42" t="s">
        <v>431</v>
      </c>
      <c r="J225" s="42" t="s">
        <v>312</v>
      </c>
      <c r="L225" s="42" t="s">
        <v>430</v>
      </c>
      <c r="M225" s="42" t="s">
        <v>431</v>
      </c>
      <c r="N225" s="42" t="s">
        <v>312</v>
      </c>
      <c r="P225" s="42" t="s">
        <v>430</v>
      </c>
      <c r="Q225" s="42" t="s">
        <v>431</v>
      </c>
      <c r="R225" s="42" t="s">
        <v>312</v>
      </c>
      <c r="T225" s="42" t="s">
        <v>689</v>
      </c>
      <c r="U225" s="42" t="s">
        <v>690</v>
      </c>
      <c r="V225" s="42" t="s">
        <v>691</v>
      </c>
      <c r="X225" s="42" t="s">
        <v>313</v>
      </c>
      <c r="Y225" s="42" t="s">
        <v>314</v>
      </c>
      <c r="Z225" s="42" t="s">
        <v>315</v>
      </c>
      <c r="AB225" s="42" t="s">
        <v>689</v>
      </c>
      <c r="AC225" s="42" t="s">
        <v>690</v>
      </c>
      <c r="AD225" s="42" t="s">
        <v>691</v>
      </c>
      <c r="AF225" s="42" t="s">
        <v>313</v>
      </c>
      <c r="AG225" s="42" t="s">
        <v>314</v>
      </c>
      <c r="AH225" s="42" t="s">
        <v>315</v>
      </c>
      <c r="AJ225" s="42" t="s">
        <v>462</v>
      </c>
      <c r="AK225" s="42" t="s">
        <v>463</v>
      </c>
      <c r="AL225" s="42" t="s">
        <v>464</v>
      </c>
      <c r="AR225" s="42" t="s">
        <v>381</v>
      </c>
      <c r="AS225" s="42" t="s">
        <v>382</v>
      </c>
      <c r="AT225" s="42" t="s">
        <v>315</v>
      </c>
      <c r="AV225" s="42" t="s">
        <v>430</v>
      </c>
      <c r="AW225" s="42" t="s">
        <v>431</v>
      </c>
      <c r="AX225" s="42" t="s">
        <v>312</v>
      </c>
      <c r="AZ225" s="42" t="s">
        <v>430</v>
      </c>
      <c r="BA225" s="42" t="s">
        <v>431</v>
      </c>
      <c r="BB225" s="42" t="s">
        <v>312</v>
      </c>
    </row>
    <row r="226" spans="1:54" ht="11.25">
      <c r="A226" s="42" t="s">
        <v>487</v>
      </c>
      <c r="B226" s="42" t="s">
        <v>488</v>
      </c>
      <c r="C226" s="42" t="s">
        <v>326</v>
      </c>
      <c r="D226" s="42" t="s">
        <v>487</v>
      </c>
      <c r="E226" s="42" t="s">
        <v>488</v>
      </c>
      <c r="F226" s="42" t="s">
        <v>326</v>
      </c>
      <c r="H226" s="42" t="s">
        <v>427</v>
      </c>
      <c r="I226" s="42" t="s">
        <v>428</v>
      </c>
      <c r="J226" s="42" t="s">
        <v>429</v>
      </c>
      <c r="L226" s="42" t="s">
        <v>427</v>
      </c>
      <c r="M226" s="42" t="s">
        <v>428</v>
      </c>
      <c r="N226" s="42" t="s">
        <v>429</v>
      </c>
      <c r="P226" s="42" t="s">
        <v>427</v>
      </c>
      <c r="Q226" s="42" t="s">
        <v>428</v>
      </c>
      <c r="R226" s="42" t="s">
        <v>429</v>
      </c>
      <c r="T226" s="42" t="s">
        <v>313</v>
      </c>
      <c r="U226" s="42" t="s">
        <v>314</v>
      </c>
      <c r="V226" s="42" t="s">
        <v>315</v>
      </c>
      <c r="X226" s="42" t="s">
        <v>316</v>
      </c>
      <c r="Y226" s="42" t="s">
        <v>317</v>
      </c>
      <c r="Z226" s="42" t="s">
        <v>318</v>
      </c>
      <c r="AB226" s="42" t="s">
        <v>313</v>
      </c>
      <c r="AC226" s="42" t="s">
        <v>314</v>
      </c>
      <c r="AD226" s="42" t="s">
        <v>315</v>
      </c>
      <c r="AF226" s="42" t="s">
        <v>316</v>
      </c>
      <c r="AG226" s="42" t="s">
        <v>317</v>
      </c>
      <c r="AH226" s="42" t="s">
        <v>318</v>
      </c>
      <c r="AJ226" s="42" t="s">
        <v>281</v>
      </c>
      <c r="AK226" s="42" t="s">
        <v>282</v>
      </c>
      <c r="AL226" s="42" t="s">
        <v>283</v>
      </c>
      <c r="AR226" s="42" t="s">
        <v>310</v>
      </c>
      <c r="AS226" s="42" t="s">
        <v>311</v>
      </c>
      <c r="AT226" s="42" t="s">
        <v>312</v>
      </c>
      <c r="AV226" s="42" t="s">
        <v>427</v>
      </c>
      <c r="AW226" s="42" t="s">
        <v>428</v>
      </c>
      <c r="AX226" s="42" t="s">
        <v>429</v>
      </c>
      <c r="AZ226" s="42" t="s">
        <v>427</v>
      </c>
      <c r="BA226" s="42" t="s">
        <v>428</v>
      </c>
      <c r="BB226" s="42" t="s">
        <v>429</v>
      </c>
    </row>
    <row r="227" spans="1:54" ht="11.25">
      <c r="A227" s="42" t="s">
        <v>491</v>
      </c>
      <c r="B227" s="42" t="s">
        <v>492</v>
      </c>
      <c r="C227" s="42" t="s">
        <v>271</v>
      </c>
      <c r="D227" s="42" t="s">
        <v>491</v>
      </c>
      <c r="E227" s="42" t="s">
        <v>492</v>
      </c>
      <c r="F227" s="42" t="s">
        <v>271</v>
      </c>
      <c r="H227" s="42" t="s">
        <v>432</v>
      </c>
      <c r="I227" s="42" t="s">
        <v>433</v>
      </c>
      <c r="J227" s="42" t="s">
        <v>405</v>
      </c>
      <c r="L227" s="42" t="s">
        <v>432</v>
      </c>
      <c r="M227" s="42" t="s">
        <v>433</v>
      </c>
      <c r="N227" s="42" t="s">
        <v>405</v>
      </c>
      <c r="P227" s="42" t="s">
        <v>432</v>
      </c>
      <c r="Q227" s="42" t="s">
        <v>433</v>
      </c>
      <c r="R227" s="42" t="s">
        <v>405</v>
      </c>
      <c r="T227" s="42" t="s">
        <v>316</v>
      </c>
      <c r="U227" s="42" t="s">
        <v>317</v>
      </c>
      <c r="V227" s="42" t="s">
        <v>318</v>
      </c>
      <c r="X227" s="42" t="s">
        <v>319</v>
      </c>
      <c r="Y227" s="42" t="s">
        <v>320</v>
      </c>
      <c r="Z227" s="42" t="s">
        <v>321</v>
      </c>
      <c r="AB227" s="42" t="s">
        <v>316</v>
      </c>
      <c r="AC227" s="42" t="s">
        <v>317</v>
      </c>
      <c r="AD227" s="42" t="s">
        <v>318</v>
      </c>
      <c r="AF227" s="42" t="s">
        <v>319</v>
      </c>
      <c r="AG227" s="42" t="s">
        <v>320</v>
      </c>
      <c r="AH227" s="42" t="s">
        <v>321</v>
      </c>
      <c r="AJ227" s="42" t="s">
        <v>284</v>
      </c>
      <c r="AK227" s="42" t="s">
        <v>285</v>
      </c>
      <c r="AL227" s="42" t="s">
        <v>286</v>
      </c>
      <c r="AR227" s="42" t="s">
        <v>689</v>
      </c>
      <c r="AS227" s="42" t="s">
        <v>690</v>
      </c>
      <c r="AT227" s="42" t="s">
        <v>691</v>
      </c>
      <c r="AV227" s="42" t="s">
        <v>432</v>
      </c>
      <c r="AW227" s="42" t="s">
        <v>433</v>
      </c>
      <c r="AX227" s="42" t="s">
        <v>405</v>
      </c>
      <c r="AZ227" s="42" t="s">
        <v>432</v>
      </c>
      <c r="BA227" s="42" t="s">
        <v>433</v>
      </c>
      <c r="BB227" s="42" t="s">
        <v>405</v>
      </c>
    </row>
    <row r="228" spans="1:54" ht="11.25">
      <c r="A228" s="42" t="s">
        <v>489</v>
      </c>
      <c r="B228" s="42" t="s">
        <v>490</v>
      </c>
      <c r="C228" s="42" t="s">
        <v>271</v>
      </c>
      <c r="D228" s="42" t="s">
        <v>489</v>
      </c>
      <c r="E228" s="42" t="s">
        <v>490</v>
      </c>
      <c r="F228" s="42" t="s">
        <v>271</v>
      </c>
      <c r="H228" s="42" t="s">
        <v>434</v>
      </c>
      <c r="I228" s="42" t="s">
        <v>435</v>
      </c>
      <c r="J228" s="42" t="s">
        <v>436</v>
      </c>
      <c r="L228" s="42" t="s">
        <v>434</v>
      </c>
      <c r="M228" s="42" t="s">
        <v>435</v>
      </c>
      <c r="N228" s="42" t="s">
        <v>436</v>
      </c>
      <c r="P228" s="42" t="s">
        <v>434</v>
      </c>
      <c r="Q228" s="42" t="s">
        <v>435</v>
      </c>
      <c r="R228" s="42" t="s">
        <v>436</v>
      </c>
      <c r="T228" s="42" t="s">
        <v>319</v>
      </c>
      <c r="U228" s="42" t="s">
        <v>320</v>
      </c>
      <c r="V228" s="42" t="s">
        <v>321</v>
      </c>
      <c r="X228" s="42" t="s">
        <v>322</v>
      </c>
      <c r="Y228" s="42" t="s">
        <v>323</v>
      </c>
      <c r="Z228" s="42" t="s">
        <v>315</v>
      </c>
      <c r="AB228" s="42" t="s">
        <v>319</v>
      </c>
      <c r="AC228" s="42" t="s">
        <v>320</v>
      </c>
      <c r="AD228" s="42" t="s">
        <v>321</v>
      </c>
      <c r="AF228" s="42" t="s">
        <v>322</v>
      </c>
      <c r="AG228" s="42" t="s">
        <v>323</v>
      </c>
      <c r="AH228" s="42" t="s">
        <v>315</v>
      </c>
      <c r="AJ228" s="42" t="s">
        <v>467</v>
      </c>
      <c r="AK228" s="42" t="s">
        <v>468</v>
      </c>
      <c r="AL228" s="42" t="s">
        <v>388</v>
      </c>
      <c r="AR228" s="42" t="s">
        <v>383</v>
      </c>
      <c r="AS228" s="42" t="s">
        <v>384</v>
      </c>
      <c r="AT228" s="42" t="s">
        <v>385</v>
      </c>
      <c r="AV228" s="42" t="s">
        <v>434</v>
      </c>
      <c r="AW228" s="42" t="s">
        <v>435</v>
      </c>
      <c r="AX228" s="42" t="s">
        <v>436</v>
      </c>
      <c r="AZ228" s="42" t="s">
        <v>434</v>
      </c>
      <c r="BA228" s="42" t="s">
        <v>435</v>
      </c>
      <c r="BB228" s="42" t="s">
        <v>436</v>
      </c>
    </row>
    <row r="229" spans="1:52" ht="11.25">
      <c r="A229" s="42" t="s">
        <v>493</v>
      </c>
      <c r="B229" s="42" t="s">
        <v>494</v>
      </c>
      <c r="C229" s="42" t="s">
        <v>271</v>
      </c>
      <c r="D229" s="42" t="s">
        <v>493</v>
      </c>
      <c r="E229" s="42" t="s">
        <v>494</v>
      </c>
      <c r="F229" s="42" t="s">
        <v>271</v>
      </c>
      <c r="H229" s="42" t="s">
        <v>437</v>
      </c>
      <c r="I229" s="42" t="s">
        <v>390</v>
      </c>
      <c r="J229" s="42" t="s">
        <v>438</v>
      </c>
      <c r="L229" s="42" t="s">
        <v>437</v>
      </c>
      <c r="M229" s="42" t="s">
        <v>390</v>
      </c>
      <c r="N229" s="42" t="s">
        <v>438</v>
      </c>
      <c r="P229" s="42" t="s">
        <v>717</v>
      </c>
      <c r="T229" s="42" t="s">
        <v>322</v>
      </c>
      <c r="U229" s="42" t="s">
        <v>323</v>
      </c>
      <c r="V229" s="42" t="s">
        <v>315</v>
      </c>
      <c r="X229" s="42" t="s">
        <v>692</v>
      </c>
      <c r="Y229" s="42" t="s">
        <v>688</v>
      </c>
      <c r="Z229" s="42" t="s">
        <v>385</v>
      </c>
      <c r="AB229" s="42" t="s">
        <v>322</v>
      </c>
      <c r="AC229" s="42" t="s">
        <v>323</v>
      </c>
      <c r="AD229" s="42" t="s">
        <v>315</v>
      </c>
      <c r="AF229" s="42" t="s">
        <v>692</v>
      </c>
      <c r="AG229" s="42" t="s">
        <v>688</v>
      </c>
      <c r="AH229" s="42" t="s">
        <v>385</v>
      </c>
      <c r="AJ229" s="42" t="s">
        <v>469</v>
      </c>
      <c r="AK229" s="42" t="s">
        <v>470</v>
      </c>
      <c r="AL229" s="42" t="s">
        <v>471</v>
      </c>
      <c r="AR229" s="42" t="s">
        <v>313</v>
      </c>
      <c r="AS229" s="42" t="s">
        <v>314</v>
      </c>
      <c r="AT229" s="42" t="s">
        <v>315</v>
      </c>
      <c r="AV229" s="42" t="s">
        <v>719</v>
      </c>
      <c r="AZ229" s="42" t="s">
        <v>720</v>
      </c>
    </row>
    <row r="230" spans="1:54" ht="11.25">
      <c r="A230" s="42" t="s">
        <v>495</v>
      </c>
      <c r="B230" s="42" t="s">
        <v>496</v>
      </c>
      <c r="C230" s="42" t="s">
        <v>450</v>
      </c>
      <c r="D230" s="42" t="s">
        <v>495</v>
      </c>
      <c r="E230" s="42" t="s">
        <v>496</v>
      </c>
      <c r="F230" s="42" t="s">
        <v>450</v>
      </c>
      <c r="P230" s="42" t="s">
        <v>437</v>
      </c>
      <c r="Q230" s="42" t="s">
        <v>390</v>
      </c>
      <c r="R230" s="42" t="s">
        <v>438</v>
      </c>
      <c r="T230" s="42" t="s">
        <v>692</v>
      </c>
      <c r="U230" s="42" t="s">
        <v>688</v>
      </c>
      <c r="V230" s="42" t="s">
        <v>385</v>
      </c>
      <c r="X230" s="42" t="s">
        <v>324</v>
      </c>
      <c r="Y230" s="42" t="s">
        <v>325</v>
      </c>
      <c r="Z230" s="42" t="s">
        <v>326</v>
      </c>
      <c r="AB230" s="42" t="s">
        <v>692</v>
      </c>
      <c r="AC230" s="42" t="s">
        <v>688</v>
      </c>
      <c r="AD230" s="42" t="s">
        <v>385</v>
      </c>
      <c r="AF230" s="42" t="s">
        <v>324</v>
      </c>
      <c r="AG230" s="42" t="s">
        <v>325</v>
      </c>
      <c r="AH230" s="42" t="s">
        <v>326</v>
      </c>
      <c r="AJ230" s="42" t="s">
        <v>472</v>
      </c>
      <c r="AK230" s="42" t="s">
        <v>473</v>
      </c>
      <c r="AL230" s="42" t="s">
        <v>337</v>
      </c>
      <c r="AR230" s="42" t="s">
        <v>386</v>
      </c>
      <c r="AS230" s="42" t="s">
        <v>387</v>
      </c>
      <c r="AT230" s="42" t="s">
        <v>388</v>
      </c>
      <c r="AV230" s="42" t="s">
        <v>437</v>
      </c>
      <c r="AW230" s="42" t="s">
        <v>390</v>
      </c>
      <c r="AX230" s="42" t="s">
        <v>438</v>
      </c>
      <c r="AZ230" s="42" t="s">
        <v>437</v>
      </c>
      <c r="BA230" s="42" t="s">
        <v>390</v>
      </c>
      <c r="BB230" s="42" t="s">
        <v>438</v>
      </c>
    </row>
    <row r="231" spans="1:46" ht="11.25">
      <c r="A231" s="42" t="s">
        <v>497</v>
      </c>
      <c r="B231" s="42" t="s">
        <v>498</v>
      </c>
      <c r="C231" s="42" t="s">
        <v>405</v>
      </c>
      <c r="D231" s="42" t="s">
        <v>497</v>
      </c>
      <c r="E231" s="42" t="s">
        <v>498</v>
      </c>
      <c r="F231" s="42" t="s">
        <v>405</v>
      </c>
      <c r="T231" s="42" t="s">
        <v>324</v>
      </c>
      <c r="U231" s="42" t="s">
        <v>325</v>
      </c>
      <c r="V231" s="42" t="s">
        <v>326</v>
      </c>
      <c r="X231" s="42" t="s">
        <v>324</v>
      </c>
      <c r="Y231" s="42" t="s">
        <v>325</v>
      </c>
      <c r="Z231" s="42" t="s">
        <v>326</v>
      </c>
      <c r="AB231" s="42" t="s">
        <v>324</v>
      </c>
      <c r="AC231" s="42" t="s">
        <v>325</v>
      </c>
      <c r="AD231" s="42" t="s">
        <v>326</v>
      </c>
      <c r="AF231" s="42" t="s">
        <v>324</v>
      </c>
      <c r="AG231" s="42" t="s">
        <v>325</v>
      </c>
      <c r="AH231" s="42" t="s">
        <v>326</v>
      </c>
      <c r="AJ231" s="42" t="s">
        <v>474</v>
      </c>
      <c r="AK231" s="42" t="s">
        <v>475</v>
      </c>
      <c r="AL231" s="42" t="s">
        <v>476</v>
      </c>
      <c r="AR231" s="42" t="s">
        <v>389</v>
      </c>
      <c r="AS231" s="42" t="s">
        <v>390</v>
      </c>
      <c r="AT231" s="42" t="s">
        <v>376</v>
      </c>
    </row>
    <row r="232" spans="1:46" ht="11.25">
      <c r="A232" s="42" t="s">
        <v>304</v>
      </c>
      <c r="B232" s="42" t="s">
        <v>305</v>
      </c>
      <c r="C232" s="42" t="s">
        <v>306</v>
      </c>
      <c r="D232" s="42" t="s">
        <v>304</v>
      </c>
      <c r="E232" s="42" t="s">
        <v>305</v>
      </c>
      <c r="F232" s="42" t="s">
        <v>306</v>
      </c>
      <c r="T232" s="42" t="s">
        <v>324</v>
      </c>
      <c r="U232" s="42" t="s">
        <v>325</v>
      </c>
      <c r="V232" s="42" t="s">
        <v>326</v>
      </c>
      <c r="X232" s="42" t="s">
        <v>327</v>
      </c>
      <c r="Y232" s="42" t="s">
        <v>328</v>
      </c>
      <c r="Z232" s="42" t="s">
        <v>329</v>
      </c>
      <c r="AB232" s="42" t="s">
        <v>324</v>
      </c>
      <c r="AC232" s="42" t="s">
        <v>325</v>
      </c>
      <c r="AD232" s="42" t="s">
        <v>326</v>
      </c>
      <c r="AF232" s="42" t="s">
        <v>327</v>
      </c>
      <c r="AG232" s="42" t="s">
        <v>328</v>
      </c>
      <c r="AH232" s="42" t="s">
        <v>329</v>
      </c>
      <c r="AJ232" s="42" t="s">
        <v>477</v>
      </c>
      <c r="AK232" s="42" t="s">
        <v>478</v>
      </c>
      <c r="AL232" s="42" t="s">
        <v>476</v>
      </c>
      <c r="AR232" s="42" t="s">
        <v>316</v>
      </c>
      <c r="AS232" s="42" t="s">
        <v>317</v>
      </c>
      <c r="AT232" s="42" t="s">
        <v>318</v>
      </c>
    </row>
    <row r="233" spans="1:46" ht="11.25">
      <c r="A233" s="42" t="s">
        <v>499</v>
      </c>
      <c r="B233" s="42" t="s">
        <v>500</v>
      </c>
      <c r="C233" s="42" t="s">
        <v>405</v>
      </c>
      <c r="D233" s="42" t="s">
        <v>499</v>
      </c>
      <c r="E233" s="42" t="s">
        <v>500</v>
      </c>
      <c r="F233" s="42" t="s">
        <v>405</v>
      </c>
      <c r="T233" s="42" t="s">
        <v>327</v>
      </c>
      <c r="U233" s="42" t="s">
        <v>328</v>
      </c>
      <c r="V233" s="42" t="s">
        <v>329</v>
      </c>
      <c r="X233" s="42" t="s">
        <v>327</v>
      </c>
      <c r="Y233" s="42" t="s">
        <v>328</v>
      </c>
      <c r="Z233" s="42" t="s">
        <v>329</v>
      </c>
      <c r="AB233" s="42" t="s">
        <v>327</v>
      </c>
      <c r="AC233" s="42" t="s">
        <v>328</v>
      </c>
      <c r="AD233" s="42" t="s">
        <v>329</v>
      </c>
      <c r="AF233" s="42" t="s">
        <v>327</v>
      </c>
      <c r="AG233" s="42" t="s">
        <v>328</v>
      </c>
      <c r="AH233" s="42" t="s">
        <v>329</v>
      </c>
      <c r="AJ233" s="42" t="s">
        <v>479</v>
      </c>
      <c r="AK233" s="42" t="s">
        <v>480</v>
      </c>
      <c r="AL233" s="42" t="s">
        <v>481</v>
      </c>
      <c r="AR233" s="42" t="s">
        <v>319</v>
      </c>
      <c r="AS233" s="42" t="s">
        <v>320</v>
      </c>
      <c r="AT233" s="42" t="s">
        <v>321</v>
      </c>
    </row>
    <row r="234" spans="1:46" ht="11.25">
      <c r="A234" s="42" t="s">
        <v>307</v>
      </c>
      <c r="B234" s="42" t="s">
        <v>308</v>
      </c>
      <c r="C234" s="42" t="s">
        <v>309</v>
      </c>
      <c r="D234" s="42" t="s">
        <v>307</v>
      </c>
      <c r="E234" s="42" t="s">
        <v>308</v>
      </c>
      <c r="F234" s="42" t="s">
        <v>309</v>
      </c>
      <c r="T234" s="42" t="s">
        <v>327</v>
      </c>
      <c r="U234" s="42" t="s">
        <v>328</v>
      </c>
      <c r="V234" s="42" t="s">
        <v>329</v>
      </c>
      <c r="X234" s="42" t="s">
        <v>330</v>
      </c>
      <c r="Y234" s="42" t="s">
        <v>331</v>
      </c>
      <c r="Z234" s="42" t="s">
        <v>315</v>
      </c>
      <c r="AB234" s="42" t="s">
        <v>327</v>
      </c>
      <c r="AC234" s="42" t="s">
        <v>328</v>
      </c>
      <c r="AD234" s="42" t="s">
        <v>329</v>
      </c>
      <c r="AF234" s="42" t="s">
        <v>330</v>
      </c>
      <c r="AG234" s="42" t="s">
        <v>331</v>
      </c>
      <c r="AH234" s="42" t="s">
        <v>315</v>
      </c>
      <c r="AJ234" s="42" t="s">
        <v>482</v>
      </c>
      <c r="AK234" s="42" t="s">
        <v>483</v>
      </c>
      <c r="AL234" s="42" t="s">
        <v>484</v>
      </c>
      <c r="AR234" s="42" t="s">
        <v>322</v>
      </c>
      <c r="AS234" s="42" t="s">
        <v>323</v>
      </c>
      <c r="AT234" s="42" t="s">
        <v>315</v>
      </c>
    </row>
    <row r="235" spans="1:46" ht="11.25">
      <c r="A235" s="42" t="s">
        <v>501</v>
      </c>
      <c r="B235" s="42" t="s">
        <v>502</v>
      </c>
      <c r="C235" s="42" t="s">
        <v>503</v>
      </c>
      <c r="D235" s="42" t="s">
        <v>501</v>
      </c>
      <c r="E235" s="42" t="s">
        <v>502</v>
      </c>
      <c r="F235" s="42" t="s">
        <v>503</v>
      </c>
      <c r="T235" s="42" t="s">
        <v>330</v>
      </c>
      <c r="U235" s="42" t="s">
        <v>331</v>
      </c>
      <c r="V235" s="42" t="s">
        <v>315</v>
      </c>
      <c r="X235" s="42" t="s">
        <v>332</v>
      </c>
      <c r="Y235" s="42" t="s">
        <v>333</v>
      </c>
      <c r="Z235" s="42" t="s">
        <v>334</v>
      </c>
      <c r="AB235" s="42" t="s">
        <v>330</v>
      </c>
      <c r="AC235" s="42" t="s">
        <v>331</v>
      </c>
      <c r="AD235" s="42" t="s">
        <v>315</v>
      </c>
      <c r="AF235" s="42" t="s">
        <v>332</v>
      </c>
      <c r="AG235" s="42" t="s">
        <v>333</v>
      </c>
      <c r="AH235" s="42" t="s">
        <v>334</v>
      </c>
      <c r="AJ235" s="42" t="s">
        <v>485</v>
      </c>
      <c r="AK235" s="42" t="s">
        <v>486</v>
      </c>
      <c r="AL235" s="42" t="s">
        <v>326</v>
      </c>
      <c r="AR235" s="42" t="s">
        <v>692</v>
      </c>
      <c r="AS235" s="42" t="s">
        <v>688</v>
      </c>
      <c r="AT235" s="42" t="s">
        <v>385</v>
      </c>
    </row>
    <row r="236" spans="1:46" ht="11.25">
      <c r="A236" s="42" t="s">
        <v>504</v>
      </c>
      <c r="B236" s="42" t="s">
        <v>505</v>
      </c>
      <c r="C236" s="42" t="s">
        <v>326</v>
      </c>
      <c r="D236" s="42" t="s">
        <v>504</v>
      </c>
      <c r="E236" s="42" t="s">
        <v>505</v>
      </c>
      <c r="F236" s="42" t="s">
        <v>326</v>
      </c>
      <c r="T236" s="42" t="s">
        <v>332</v>
      </c>
      <c r="U236" s="42" t="s">
        <v>333</v>
      </c>
      <c r="V236" s="42" t="s">
        <v>334</v>
      </c>
      <c r="X236" s="42" t="s">
        <v>335</v>
      </c>
      <c r="Y236" s="42" t="s">
        <v>336</v>
      </c>
      <c r="Z236" s="42" t="s">
        <v>337</v>
      </c>
      <c r="AB236" s="42" t="s">
        <v>332</v>
      </c>
      <c r="AC236" s="42" t="s">
        <v>333</v>
      </c>
      <c r="AD236" s="42" t="s">
        <v>334</v>
      </c>
      <c r="AF236" s="42" t="s">
        <v>335</v>
      </c>
      <c r="AG236" s="42" t="s">
        <v>336</v>
      </c>
      <c r="AH236" s="42" t="s">
        <v>337</v>
      </c>
      <c r="AJ236" s="42" t="s">
        <v>487</v>
      </c>
      <c r="AK236" s="42" t="s">
        <v>488</v>
      </c>
      <c r="AL236" s="42" t="s">
        <v>326</v>
      </c>
      <c r="AR236" s="42" t="s">
        <v>391</v>
      </c>
      <c r="AS236" s="42" t="s">
        <v>392</v>
      </c>
      <c r="AT236" s="42" t="s">
        <v>393</v>
      </c>
    </row>
    <row r="237" spans="1:46" ht="11.25">
      <c r="A237" s="42" t="s">
        <v>506</v>
      </c>
      <c r="B237" s="42" t="s">
        <v>507</v>
      </c>
      <c r="C237" s="42" t="s">
        <v>264</v>
      </c>
      <c r="D237" s="42" t="s">
        <v>506</v>
      </c>
      <c r="E237" s="42" t="s">
        <v>507</v>
      </c>
      <c r="F237" s="42" t="s">
        <v>264</v>
      </c>
      <c r="T237" s="42" t="s">
        <v>335</v>
      </c>
      <c r="U237" s="42" t="s">
        <v>336</v>
      </c>
      <c r="V237" s="42" t="s">
        <v>337</v>
      </c>
      <c r="X237" s="42" t="s">
        <v>338</v>
      </c>
      <c r="Y237" s="42" t="s">
        <v>339</v>
      </c>
      <c r="Z237" s="42" t="s">
        <v>340</v>
      </c>
      <c r="AB237" s="42" t="s">
        <v>335</v>
      </c>
      <c r="AC237" s="42" t="s">
        <v>336</v>
      </c>
      <c r="AD237" s="42" t="s">
        <v>337</v>
      </c>
      <c r="AF237" s="42" t="s">
        <v>338</v>
      </c>
      <c r="AG237" s="42" t="s">
        <v>339</v>
      </c>
      <c r="AH237" s="42" t="s">
        <v>340</v>
      </c>
      <c r="AJ237" s="42" t="s">
        <v>287</v>
      </c>
      <c r="AK237" s="42" t="s">
        <v>288</v>
      </c>
      <c r="AL237" s="42" t="s">
        <v>264</v>
      </c>
      <c r="AR237" s="42" t="s">
        <v>394</v>
      </c>
      <c r="AS237" s="42" t="s">
        <v>395</v>
      </c>
      <c r="AT237" s="42" t="s">
        <v>396</v>
      </c>
    </row>
    <row r="238" spans="1:46" ht="11.25">
      <c r="A238" s="42" t="s">
        <v>508</v>
      </c>
      <c r="B238" s="42" t="s">
        <v>509</v>
      </c>
      <c r="C238" s="42" t="s">
        <v>343</v>
      </c>
      <c r="D238" s="42" t="s">
        <v>508</v>
      </c>
      <c r="E238" s="42" t="s">
        <v>509</v>
      </c>
      <c r="F238" s="42" t="s">
        <v>343</v>
      </c>
      <c r="T238" s="42" t="s">
        <v>338</v>
      </c>
      <c r="U238" s="42" t="s">
        <v>339</v>
      </c>
      <c r="V238" s="42" t="s">
        <v>340</v>
      </c>
      <c r="X238" s="42" t="s">
        <v>341</v>
      </c>
      <c r="Y238" s="42" t="s">
        <v>342</v>
      </c>
      <c r="Z238" s="42" t="s">
        <v>343</v>
      </c>
      <c r="AB238" s="42" t="s">
        <v>338</v>
      </c>
      <c r="AC238" s="42" t="s">
        <v>339</v>
      </c>
      <c r="AD238" s="42" t="s">
        <v>340</v>
      </c>
      <c r="AF238" s="42" t="s">
        <v>341</v>
      </c>
      <c r="AG238" s="42" t="s">
        <v>342</v>
      </c>
      <c r="AH238" s="42" t="s">
        <v>343</v>
      </c>
      <c r="AJ238" s="42" t="s">
        <v>491</v>
      </c>
      <c r="AK238" s="42" t="s">
        <v>492</v>
      </c>
      <c r="AL238" s="42" t="s">
        <v>271</v>
      </c>
      <c r="AR238" s="42" t="s">
        <v>324</v>
      </c>
      <c r="AS238" s="42" t="s">
        <v>325</v>
      </c>
      <c r="AT238" s="42" t="s">
        <v>326</v>
      </c>
    </row>
    <row r="239" spans="1:46" ht="11.25">
      <c r="A239" s="42" t="s">
        <v>510</v>
      </c>
      <c r="B239" s="42" t="s">
        <v>511</v>
      </c>
      <c r="C239" s="42" t="s">
        <v>512</v>
      </c>
      <c r="D239" s="42" t="s">
        <v>510</v>
      </c>
      <c r="E239" s="42" t="s">
        <v>511</v>
      </c>
      <c r="F239" s="42" t="s">
        <v>512</v>
      </c>
      <c r="T239" s="42" t="s">
        <v>341</v>
      </c>
      <c r="U239" s="42" t="s">
        <v>342</v>
      </c>
      <c r="V239" s="42" t="s">
        <v>343</v>
      </c>
      <c r="X239" s="42" t="s">
        <v>341</v>
      </c>
      <c r="Y239" s="42" t="s">
        <v>342</v>
      </c>
      <c r="Z239" s="42" t="s">
        <v>343</v>
      </c>
      <c r="AB239" s="42" t="s">
        <v>341</v>
      </c>
      <c r="AC239" s="42" t="s">
        <v>342</v>
      </c>
      <c r="AD239" s="42" t="s">
        <v>343</v>
      </c>
      <c r="AF239" s="42" t="s">
        <v>341</v>
      </c>
      <c r="AG239" s="42" t="s">
        <v>342</v>
      </c>
      <c r="AH239" s="42" t="s">
        <v>343</v>
      </c>
      <c r="AJ239" s="42" t="s">
        <v>489</v>
      </c>
      <c r="AK239" s="42" t="s">
        <v>490</v>
      </c>
      <c r="AL239" s="42" t="s">
        <v>271</v>
      </c>
      <c r="AR239" s="42" t="s">
        <v>324</v>
      </c>
      <c r="AS239" s="42" t="s">
        <v>325</v>
      </c>
      <c r="AT239" s="42" t="s">
        <v>326</v>
      </c>
    </row>
    <row r="240" spans="1:46" ht="11.25">
      <c r="A240" s="42" t="s">
        <v>515</v>
      </c>
      <c r="B240" s="42" t="s">
        <v>516</v>
      </c>
      <c r="C240" s="42" t="s">
        <v>481</v>
      </c>
      <c r="D240" s="42" t="s">
        <v>515</v>
      </c>
      <c r="E240" s="42" t="s">
        <v>516</v>
      </c>
      <c r="F240" s="42" t="s">
        <v>481</v>
      </c>
      <c r="T240" s="42" t="s">
        <v>341</v>
      </c>
      <c r="U240" s="42" t="s">
        <v>342</v>
      </c>
      <c r="V240" s="42" t="s">
        <v>343</v>
      </c>
      <c r="X240" s="42" t="s">
        <v>693</v>
      </c>
      <c r="Y240" s="42" t="s">
        <v>694</v>
      </c>
      <c r="Z240" s="42" t="s">
        <v>367</v>
      </c>
      <c r="AB240" s="42" t="s">
        <v>341</v>
      </c>
      <c r="AC240" s="42" t="s">
        <v>342</v>
      </c>
      <c r="AD240" s="42" t="s">
        <v>343</v>
      </c>
      <c r="AF240" s="42" t="s">
        <v>693</v>
      </c>
      <c r="AG240" s="42" t="s">
        <v>694</v>
      </c>
      <c r="AH240" s="42" t="s">
        <v>367</v>
      </c>
      <c r="AJ240" s="42" t="s">
        <v>493</v>
      </c>
      <c r="AK240" s="42" t="s">
        <v>494</v>
      </c>
      <c r="AL240" s="42" t="s">
        <v>271</v>
      </c>
      <c r="AR240" s="42" t="s">
        <v>327</v>
      </c>
      <c r="AS240" s="42" t="s">
        <v>328</v>
      </c>
      <c r="AT240" s="42" t="s">
        <v>329</v>
      </c>
    </row>
    <row r="241" spans="1:46" ht="11.25">
      <c r="A241" s="42" t="s">
        <v>517</v>
      </c>
      <c r="B241" s="42" t="s">
        <v>518</v>
      </c>
      <c r="C241" s="42" t="s">
        <v>315</v>
      </c>
      <c r="D241" s="42" t="s">
        <v>517</v>
      </c>
      <c r="E241" s="42" t="s">
        <v>518</v>
      </c>
      <c r="F241" s="42" t="s">
        <v>315</v>
      </c>
      <c r="T241" s="42" t="s">
        <v>693</v>
      </c>
      <c r="U241" s="42" t="s">
        <v>694</v>
      </c>
      <c r="V241" s="42" t="s">
        <v>367</v>
      </c>
      <c r="X241" s="42" t="s">
        <v>346</v>
      </c>
      <c r="Y241" s="42" t="s">
        <v>347</v>
      </c>
      <c r="Z241" s="42" t="s">
        <v>271</v>
      </c>
      <c r="AB241" s="42" t="s">
        <v>693</v>
      </c>
      <c r="AC241" s="42" t="s">
        <v>694</v>
      </c>
      <c r="AD241" s="42" t="s">
        <v>367</v>
      </c>
      <c r="AF241" s="42" t="s">
        <v>346</v>
      </c>
      <c r="AG241" s="42" t="s">
        <v>347</v>
      </c>
      <c r="AH241" s="42" t="s">
        <v>271</v>
      </c>
      <c r="AJ241" s="42" t="s">
        <v>495</v>
      </c>
      <c r="AK241" s="42" t="s">
        <v>496</v>
      </c>
      <c r="AL241" s="42" t="s">
        <v>450</v>
      </c>
      <c r="AR241" s="42" t="s">
        <v>327</v>
      </c>
      <c r="AS241" s="42" t="s">
        <v>328</v>
      </c>
      <c r="AT241" s="42" t="s">
        <v>329</v>
      </c>
    </row>
    <row r="242" spans="1:46" ht="11.25">
      <c r="A242" s="42" t="s">
        <v>519</v>
      </c>
      <c r="B242" s="42" t="s">
        <v>520</v>
      </c>
      <c r="C242" s="42" t="s">
        <v>521</v>
      </c>
      <c r="D242" s="42" t="s">
        <v>519</v>
      </c>
      <c r="E242" s="42" t="s">
        <v>520</v>
      </c>
      <c r="F242" s="42" t="s">
        <v>521</v>
      </c>
      <c r="T242" s="42" t="s">
        <v>346</v>
      </c>
      <c r="U242" s="42" t="s">
        <v>347</v>
      </c>
      <c r="V242" s="42" t="s">
        <v>271</v>
      </c>
      <c r="X242" s="42" t="s">
        <v>344</v>
      </c>
      <c r="Y242" s="42" t="s">
        <v>345</v>
      </c>
      <c r="Z242" s="42" t="s">
        <v>271</v>
      </c>
      <c r="AB242" s="42" t="s">
        <v>346</v>
      </c>
      <c r="AC242" s="42" t="s">
        <v>347</v>
      </c>
      <c r="AD242" s="42" t="s">
        <v>271</v>
      </c>
      <c r="AF242" s="42" t="s">
        <v>344</v>
      </c>
      <c r="AG242" s="42" t="s">
        <v>345</v>
      </c>
      <c r="AH242" s="42" t="s">
        <v>271</v>
      </c>
      <c r="AJ242" s="42" t="s">
        <v>289</v>
      </c>
      <c r="AK242" s="42" t="s">
        <v>290</v>
      </c>
      <c r="AL242" s="42" t="s">
        <v>291</v>
      </c>
      <c r="AR242" s="42" t="s">
        <v>397</v>
      </c>
      <c r="AS242" s="42" t="s">
        <v>398</v>
      </c>
      <c r="AT242" s="42" t="s">
        <v>399</v>
      </c>
    </row>
    <row r="243" spans="1:46" ht="11.25">
      <c r="A243" s="42" t="s">
        <v>513</v>
      </c>
      <c r="B243" s="42" t="s">
        <v>514</v>
      </c>
      <c r="C243" s="42" t="s">
        <v>315</v>
      </c>
      <c r="D243" s="42" t="s">
        <v>513</v>
      </c>
      <c r="E243" s="42" t="s">
        <v>514</v>
      </c>
      <c r="F243" s="42" t="s">
        <v>315</v>
      </c>
      <c r="T243" s="42" t="s">
        <v>344</v>
      </c>
      <c r="U243" s="42" t="s">
        <v>345</v>
      </c>
      <c r="V243" s="42" t="s">
        <v>271</v>
      </c>
      <c r="X243" s="42" t="s">
        <v>348</v>
      </c>
      <c r="Y243" s="42" t="s">
        <v>349</v>
      </c>
      <c r="Z243" s="42" t="s">
        <v>350</v>
      </c>
      <c r="AB243" s="42" t="s">
        <v>344</v>
      </c>
      <c r="AC243" s="42" t="s">
        <v>345</v>
      </c>
      <c r="AD243" s="42" t="s">
        <v>271</v>
      </c>
      <c r="AF243" s="42" t="s">
        <v>348</v>
      </c>
      <c r="AG243" s="42" t="s">
        <v>349</v>
      </c>
      <c r="AH243" s="42" t="s">
        <v>350</v>
      </c>
      <c r="AJ243" s="42" t="s">
        <v>292</v>
      </c>
      <c r="AK243" s="42" t="s">
        <v>293</v>
      </c>
      <c r="AL243" s="42" t="s">
        <v>294</v>
      </c>
      <c r="AR243" s="42" t="s">
        <v>330</v>
      </c>
      <c r="AS243" s="42" t="s">
        <v>331</v>
      </c>
      <c r="AT243" s="42" t="s">
        <v>315</v>
      </c>
    </row>
    <row r="244" spans="1:46" ht="11.25">
      <c r="A244" s="42" t="s">
        <v>522</v>
      </c>
      <c r="B244" s="42" t="s">
        <v>523</v>
      </c>
      <c r="C244" s="42" t="s">
        <v>524</v>
      </c>
      <c r="D244" s="42" t="s">
        <v>522</v>
      </c>
      <c r="E244" s="42" t="s">
        <v>523</v>
      </c>
      <c r="F244" s="42" t="s">
        <v>524</v>
      </c>
      <c r="T244" s="42" t="s">
        <v>348</v>
      </c>
      <c r="U244" s="42" t="s">
        <v>349</v>
      </c>
      <c r="V244" s="42" t="s">
        <v>350</v>
      </c>
      <c r="X244" s="42" t="s">
        <v>351</v>
      </c>
      <c r="Y244" s="42" t="s">
        <v>352</v>
      </c>
      <c r="Z244" s="42" t="s">
        <v>353</v>
      </c>
      <c r="AB244" s="42" t="s">
        <v>348</v>
      </c>
      <c r="AC244" s="42" t="s">
        <v>349</v>
      </c>
      <c r="AD244" s="42" t="s">
        <v>350</v>
      </c>
      <c r="AF244" s="42" t="s">
        <v>351</v>
      </c>
      <c r="AG244" s="42" t="s">
        <v>352</v>
      </c>
      <c r="AH244" s="42" t="s">
        <v>353</v>
      </c>
      <c r="AJ244" s="42" t="s">
        <v>295</v>
      </c>
      <c r="AK244" s="42" t="s">
        <v>296</v>
      </c>
      <c r="AL244" s="42" t="s">
        <v>297</v>
      </c>
      <c r="AR244" s="42" t="s">
        <v>332</v>
      </c>
      <c r="AS244" s="42" t="s">
        <v>333</v>
      </c>
      <c r="AT244" s="42" t="s">
        <v>334</v>
      </c>
    </row>
    <row r="245" spans="1:46" ht="11.25">
      <c r="A245" s="42" t="s">
        <v>525</v>
      </c>
      <c r="B245" s="42" t="s">
        <v>526</v>
      </c>
      <c r="C245" s="42" t="s">
        <v>340</v>
      </c>
      <c r="D245" s="42" t="s">
        <v>525</v>
      </c>
      <c r="E245" s="42" t="s">
        <v>526</v>
      </c>
      <c r="F245" s="42" t="s">
        <v>340</v>
      </c>
      <c r="T245" s="42" t="s">
        <v>351</v>
      </c>
      <c r="U245" s="42" t="s">
        <v>352</v>
      </c>
      <c r="V245" s="42" t="s">
        <v>353</v>
      </c>
      <c r="X245" s="42" t="s">
        <v>354</v>
      </c>
      <c r="Y245" s="42" t="s">
        <v>355</v>
      </c>
      <c r="Z245" s="42" t="s">
        <v>356</v>
      </c>
      <c r="AB245" s="42" t="s">
        <v>351</v>
      </c>
      <c r="AC245" s="42" t="s">
        <v>352</v>
      </c>
      <c r="AD245" s="42" t="s">
        <v>353</v>
      </c>
      <c r="AF245" s="42" t="s">
        <v>354</v>
      </c>
      <c r="AG245" s="42" t="s">
        <v>355</v>
      </c>
      <c r="AH245" s="42" t="s">
        <v>356</v>
      </c>
      <c r="AJ245" s="42" t="s">
        <v>298</v>
      </c>
      <c r="AK245" s="42" t="s">
        <v>299</v>
      </c>
      <c r="AL245" s="42" t="s">
        <v>300</v>
      </c>
      <c r="AR245" s="42" t="s">
        <v>335</v>
      </c>
      <c r="AS245" s="42" t="s">
        <v>336</v>
      </c>
      <c r="AT245" s="42" t="s">
        <v>337</v>
      </c>
    </row>
    <row r="246" spans="1:46" ht="11.25">
      <c r="A246" s="42" t="s">
        <v>527</v>
      </c>
      <c r="B246" s="42" t="s">
        <v>528</v>
      </c>
      <c r="C246" s="42" t="s">
        <v>529</v>
      </c>
      <c r="D246" s="42" t="s">
        <v>527</v>
      </c>
      <c r="E246" s="42" t="s">
        <v>528</v>
      </c>
      <c r="F246" s="42" t="s">
        <v>529</v>
      </c>
      <c r="T246" s="42" t="s">
        <v>354</v>
      </c>
      <c r="U246" s="42" t="s">
        <v>355</v>
      </c>
      <c r="V246" s="42" t="s">
        <v>356</v>
      </c>
      <c r="X246" s="42" t="s">
        <v>357</v>
      </c>
      <c r="Y246" s="42" t="s">
        <v>358</v>
      </c>
      <c r="Z246" s="42" t="s">
        <v>340</v>
      </c>
      <c r="AB246" s="42" t="s">
        <v>354</v>
      </c>
      <c r="AC246" s="42" t="s">
        <v>355</v>
      </c>
      <c r="AD246" s="42" t="s">
        <v>356</v>
      </c>
      <c r="AF246" s="42" t="s">
        <v>357</v>
      </c>
      <c r="AG246" s="42" t="s">
        <v>358</v>
      </c>
      <c r="AH246" s="42" t="s">
        <v>340</v>
      </c>
      <c r="AJ246" s="42" t="s">
        <v>687</v>
      </c>
      <c r="AK246" s="42" t="s">
        <v>688</v>
      </c>
      <c r="AL246" s="42" t="s">
        <v>376</v>
      </c>
      <c r="AR246" s="42" t="s">
        <v>400</v>
      </c>
      <c r="AS246" s="42" t="s">
        <v>401</v>
      </c>
      <c r="AT246" s="42" t="s">
        <v>402</v>
      </c>
    </row>
    <row r="247" spans="1:46" ht="11.25">
      <c r="A247" s="42" t="s">
        <v>530</v>
      </c>
      <c r="B247" s="42" t="s">
        <v>531</v>
      </c>
      <c r="C247" s="42" t="s">
        <v>405</v>
      </c>
      <c r="D247" s="42" t="s">
        <v>530</v>
      </c>
      <c r="E247" s="42" t="s">
        <v>531</v>
      </c>
      <c r="F247" s="42" t="s">
        <v>405</v>
      </c>
      <c r="T247" s="42" t="s">
        <v>357</v>
      </c>
      <c r="U247" s="42" t="s">
        <v>358</v>
      </c>
      <c r="V247" s="42" t="s">
        <v>340</v>
      </c>
      <c r="X247" s="42" t="s">
        <v>359</v>
      </c>
      <c r="Y247" s="42" t="s">
        <v>360</v>
      </c>
      <c r="Z247" s="42" t="s">
        <v>340</v>
      </c>
      <c r="AB247" s="42" t="s">
        <v>357</v>
      </c>
      <c r="AC247" s="42" t="s">
        <v>358</v>
      </c>
      <c r="AD247" s="42" t="s">
        <v>340</v>
      </c>
      <c r="AF247" s="42" t="s">
        <v>359</v>
      </c>
      <c r="AG247" s="42" t="s">
        <v>360</v>
      </c>
      <c r="AH247" s="42" t="s">
        <v>340</v>
      </c>
      <c r="AJ247" s="42" t="s">
        <v>301</v>
      </c>
      <c r="AK247" s="42" t="s">
        <v>302</v>
      </c>
      <c r="AL247" s="42" t="s">
        <v>303</v>
      </c>
      <c r="AR247" s="42" t="s">
        <v>338</v>
      </c>
      <c r="AS247" s="42" t="s">
        <v>339</v>
      </c>
      <c r="AT247" s="42" t="s">
        <v>340</v>
      </c>
    </row>
    <row r="248" spans="1:46" ht="11.25">
      <c r="A248" s="42" t="s">
        <v>532</v>
      </c>
      <c r="B248" s="42" t="s">
        <v>533</v>
      </c>
      <c r="C248" s="42" t="s">
        <v>350</v>
      </c>
      <c r="D248" s="42" t="s">
        <v>532</v>
      </c>
      <c r="E248" s="42" t="s">
        <v>533</v>
      </c>
      <c r="F248" s="42" t="s">
        <v>350</v>
      </c>
      <c r="T248" s="42" t="s">
        <v>359</v>
      </c>
      <c r="U248" s="42" t="s">
        <v>360</v>
      </c>
      <c r="V248" s="42" t="s">
        <v>340</v>
      </c>
      <c r="X248" s="42" t="s">
        <v>361</v>
      </c>
      <c r="Y248" s="42" t="s">
        <v>362</v>
      </c>
      <c r="Z248" s="42" t="s">
        <v>353</v>
      </c>
      <c r="AB248" s="42" t="s">
        <v>359</v>
      </c>
      <c r="AC248" s="42" t="s">
        <v>360</v>
      </c>
      <c r="AD248" s="42" t="s">
        <v>340</v>
      </c>
      <c r="AF248" s="42" t="s">
        <v>361</v>
      </c>
      <c r="AG248" s="42" t="s">
        <v>362</v>
      </c>
      <c r="AH248" s="42" t="s">
        <v>353</v>
      </c>
      <c r="AJ248" s="42" t="s">
        <v>497</v>
      </c>
      <c r="AK248" s="42" t="s">
        <v>498</v>
      </c>
      <c r="AL248" s="42" t="s">
        <v>405</v>
      </c>
      <c r="AR248" s="42" t="s">
        <v>406</v>
      </c>
      <c r="AS248" s="42" t="s">
        <v>407</v>
      </c>
      <c r="AT248" s="42" t="s">
        <v>343</v>
      </c>
    </row>
    <row r="249" spans="1:46" ht="11.25">
      <c r="A249" s="42" t="s">
        <v>534</v>
      </c>
      <c r="B249" s="42" t="s">
        <v>535</v>
      </c>
      <c r="C249" s="42" t="s">
        <v>350</v>
      </c>
      <c r="D249" s="42" t="s">
        <v>534</v>
      </c>
      <c r="E249" s="42" t="s">
        <v>535</v>
      </c>
      <c r="F249" s="42" t="s">
        <v>350</v>
      </c>
      <c r="T249" s="42" t="s">
        <v>361</v>
      </c>
      <c r="U249" s="42" t="s">
        <v>362</v>
      </c>
      <c r="V249" s="42" t="s">
        <v>353</v>
      </c>
      <c r="X249" s="42" t="s">
        <v>363</v>
      </c>
      <c r="Y249" s="42" t="s">
        <v>364</v>
      </c>
      <c r="Z249" s="42" t="s">
        <v>353</v>
      </c>
      <c r="AB249" s="42" t="s">
        <v>361</v>
      </c>
      <c r="AC249" s="42" t="s">
        <v>362</v>
      </c>
      <c r="AD249" s="42" t="s">
        <v>353</v>
      </c>
      <c r="AF249" s="42" t="s">
        <v>363</v>
      </c>
      <c r="AG249" s="42" t="s">
        <v>364</v>
      </c>
      <c r="AH249" s="42" t="s">
        <v>353</v>
      </c>
      <c r="AJ249" s="42" t="s">
        <v>304</v>
      </c>
      <c r="AK249" s="42" t="s">
        <v>305</v>
      </c>
      <c r="AL249" s="42" t="s">
        <v>306</v>
      </c>
      <c r="AR249" s="42" t="s">
        <v>403</v>
      </c>
      <c r="AS249" s="42" t="s">
        <v>404</v>
      </c>
      <c r="AT249" s="42" t="s">
        <v>405</v>
      </c>
    </row>
    <row r="250" spans="1:46" ht="11.25">
      <c r="A250" s="42" t="s">
        <v>536</v>
      </c>
      <c r="B250" s="42" t="s">
        <v>537</v>
      </c>
      <c r="C250" s="42" t="s">
        <v>385</v>
      </c>
      <c r="D250" s="42" t="s">
        <v>536</v>
      </c>
      <c r="E250" s="42" t="s">
        <v>537</v>
      </c>
      <c r="F250" s="42" t="s">
        <v>385</v>
      </c>
      <c r="T250" s="42" t="s">
        <v>363</v>
      </c>
      <c r="U250" s="42" t="s">
        <v>364</v>
      </c>
      <c r="V250" s="42" t="s">
        <v>353</v>
      </c>
      <c r="X250" s="42" t="s">
        <v>695</v>
      </c>
      <c r="Y250" s="42" t="s">
        <v>696</v>
      </c>
      <c r="Z250" s="42" t="s">
        <v>471</v>
      </c>
      <c r="AB250" s="42" t="s">
        <v>363</v>
      </c>
      <c r="AC250" s="42" t="s">
        <v>364</v>
      </c>
      <c r="AD250" s="42" t="s">
        <v>353</v>
      </c>
      <c r="AF250" s="42" t="s">
        <v>695</v>
      </c>
      <c r="AG250" s="42" t="s">
        <v>696</v>
      </c>
      <c r="AH250" s="42" t="s">
        <v>471</v>
      </c>
      <c r="AJ250" s="42" t="s">
        <v>304</v>
      </c>
      <c r="AK250" s="42" t="s">
        <v>305</v>
      </c>
      <c r="AL250" s="42" t="s">
        <v>306</v>
      </c>
      <c r="AR250" s="42" t="s">
        <v>341</v>
      </c>
      <c r="AS250" s="42" t="s">
        <v>342</v>
      </c>
      <c r="AT250" s="42" t="s">
        <v>343</v>
      </c>
    </row>
    <row r="251" spans="1:46" ht="11.25">
      <c r="A251" s="42" t="s">
        <v>538</v>
      </c>
      <c r="B251" s="42" t="s">
        <v>539</v>
      </c>
      <c r="C251" s="42" t="s">
        <v>343</v>
      </c>
      <c r="D251" s="42" t="s">
        <v>538</v>
      </c>
      <c r="E251" s="42" t="s">
        <v>539</v>
      </c>
      <c r="F251" s="42" t="s">
        <v>343</v>
      </c>
      <c r="T251" s="42" t="s">
        <v>695</v>
      </c>
      <c r="U251" s="42" t="s">
        <v>696</v>
      </c>
      <c r="V251" s="42" t="s">
        <v>471</v>
      </c>
      <c r="X251" s="42" t="s">
        <v>703</v>
      </c>
      <c r="Y251" s="42" t="s">
        <v>688</v>
      </c>
      <c r="Z251" s="42" t="s">
        <v>702</v>
      </c>
      <c r="AB251" s="42" t="s">
        <v>695</v>
      </c>
      <c r="AC251" s="42" t="s">
        <v>696</v>
      </c>
      <c r="AD251" s="42" t="s">
        <v>471</v>
      </c>
      <c r="AF251" s="42" t="s">
        <v>703</v>
      </c>
      <c r="AG251" s="42" t="s">
        <v>688</v>
      </c>
      <c r="AH251" s="42" t="s">
        <v>702</v>
      </c>
      <c r="AJ251" s="42" t="s">
        <v>499</v>
      </c>
      <c r="AK251" s="42" t="s">
        <v>500</v>
      </c>
      <c r="AL251" s="42" t="s">
        <v>405</v>
      </c>
      <c r="AR251" s="42" t="s">
        <v>341</v>
      </c>
      <c r="AS251" s="42" t="s">
        <v>342</v>
      </c>
      <c r="AT251" s="42" t="s">
        <v>343</v>
      </c>
    </row>
    <row r="252" spans="1:46" ht="11.25">
      <c r="A252" s="42" t="s">
        <v>540</v>
      </c>
      <c r="B252" s="42" t="s">
        <v>541</v>
      </c>
      <c r="C252" s="42" t="s">
        <v>388</v>
      </c>
      <c r="D252" s="42" t="s">
        <v>540</v>
      </c>
      <c r="E252" s="42" t="s">
        <v>541</v>
      </c>
      <c r="F252" s="42" t="s">
        <v>388</v>
      </c>
      <c r="T252" s="42" t="s">
        <v>703</v>
      </c>
      <c r="U252" s="42" t="s">
        <v>688</v>
      </c>
      <c r="V252" s="42" t="s">
        <v>702</v>
      </c>
      <c r="X252" s="42" t="s">
        <v>365</v>
      </c>
      <c r="Y252" s="42" t="s">
        <v>366</v>
      </c>
      <c r="Z252" s="42" t="s">
        <v>367</v>
      </c>
      <c r="AB252" s="42" t="s">
        <v>703</v>
      </c>
      <c r="AC252" s="42" t="s">
        <v>688</v>
      </c>
      <c r="AD252" s="42" t="s">
        <v>702</v>
      </c>
      <c r="AF252" s="42" t="s">
        <v>365</v>
      </c>
      <c r="AG252" s="42" t="s">
        <v>366</v>
      </c>
      <c r="AH252" s="42" t="s">
        <v>367</v>
      </c>
      <c r="AJ252" s="42" t="s">
        <v>307</v>
      </c>
      <c r="AK252" s="42" t="s">
        <v>308</v>
      </c>
      <c r="AL252" s="42" t="s">
        <v>309</v>
      </c>
      <c r="AR252" s="42" t="s">
        <v>693</v>
      </c>
      <c r="AS252" s="42" t="s">
        <v>694</v>
      </c>
      <c r="AT252" s="42" t="s">
        <v>367</v>
      </c>
    </row>
    <row r="253" spans="1:46" ht="11.25">
      <c r="A253" s="42" t="s">
        <v>542</v>
      </c>
      <c r="B253" s="42" t="s">
        <v>543</v>
      </c>
      <c r="C253" s="42" t="s">
        <v>340</v>
      </c>
      <c r="D253" s="42" t="s">
        <v>542</v>
      </c>
      <c r="E253" s="42" t="s">
        <v>543</v>
      </c>
      <c r="F253" s="42" t="s">
        <v>340</v>
      </c>
      <c r="T253" s="42" t="s">
        <v>365</v>
      </c>
      <c r="U253" s="42" t="s">
        <v>366</v>
      </c>
      <c r="V253" s="42" t="s">
        <v>367</v>
      </c>
      <c r="X253" s="42" t="s">
        <v>368</v>
      </c>
      <c r="Y253" s="42" t="s">
        <v>369</v>
      </c>
      <c r="Z253" s="42" t="s">
        <v>370</v>
      </c>
      <c r="AB253" s="42" t="s">
        <v>365</v>
      </c>
      <c r="AC253" s="42" t="s">
        <v>366</v>
      </c>
      <c r="AD253" s="42" t="s">
        <v>367</v>
      </c>
      <c r="AF253" s="42" t="s">
        <v>368</v>
      </c>
      <c r="AG253" s="42" t="s">
        <v>369</v>
      </c>
      <c r="AH253" s="42" t="s">
        <v>370</v>
      </c>
      <c r="AJ253" s="42" t="s">
        <v>307</v>
      </c>
      <c r="AK253" s="42" t="s">
        <v>308</v>
      </c>
      <c r="AL253" s="42" t="s">
        <v>309</v>
      </c>
      <c r="AR253" s="42" t="s">
        <v>408</v>
      </c>
      <c r="AS253" s="42" t="s">
        <v>409</v>
      </c>
      <c r="AT253" s="42" t="s">
        <v>410</v>
      </c>
    </row>
    <row r="254" spans="1:46" ht="11.25">
      <c r="A254" s="42" t="s">
        <v>546</v>
      </c>
      <c r="B254" s="42" t="s">
        <v>547</v>
      </c>
      <c r="C254" s="42" t="s">
        <v>268</v>
      </c>
      <c r="D254" s="42" t="s">
        <v>546</v>
      </c>
      <c r="E254" s="42" t="s">
        <v>547</v>
      </c>
      <c r="F254" s="42" t="s">
        <v>268</v>
      </c>
      <c r="T254" s="42" t="s">
        <v>368</v>
      </c>
      <c r="U254" s="42" t="s">
        <v>369</v>
      </c>
      <c r="V254" s="42" t="s">
        <v>370</v>
      </c>
      <c r="X254" s="42" t="s">
        <v>697</v>
      </c>
      <c r="Y254" s="42" t="s">
        <v>688</v>
      </c>
      <c r="Z254" s="42" t="s">
        <v>698</v>
      </c>
      <c r="AB254" s="42" t="s">
        <v>368</v>
      </c>
      <c r="AC254" s="42" t="s">
        <v>369</v>
      </c>
      <c r="AD254" s="42" t="s">
        <v>370</v>
      </c>
      <c r="AF254" s="42" t="s">
        <v>697</v>
      </c>
      <c r="AG254" s="42" t="s">
        <v>688</v>
      </c>
      <c r="AH254" s="42" t="s">
        <v>698</v>
      </c>
      <c r="AJ254" s="42" t="s">
        <v>501</v>
      </c>
      <c r="AK254" s="42" t="s">
        <v>502</v>
      </c>
      <c r="AL254" s="42" t="s">
        <v>503</v>
      </c>
      <c r="AR254" s="42" t="s">
        <v>346</v>
      </c>
      <c r="AS254" s="42" t="s">
        <v>347</v>
      </c>
      <c r="AT254" s="42" t="s">
        <v>271</v>
      </c>
    </row>
    <row r="255" spans="1:46" ht="11.25">
      <c r="A255" s="42" t="s">
        <v>544</v>
      </c>
      <c r="B255" s="42" t="s">
        <v>545</v>
      </c>
      <c r="C255" s="42" t="s">
        <v>343</v>
      </c>
      <c r="D255" s="42" t="s">
        <v>544</v>
      </c>
      <c r="E255" s="42" t="s">
        <v>545</v>
      </c>
      <c r="F255" s="42" t="s">
        <v>343</v>
      </c>
      <c r="T255" s="42" t="s">
        <v>697</v>
      </c>
      <c r="U255" s="42" t="s">
        <v>688</v>
      </c>
      <c r="V255" s="42" t="s">
        <v>698</v>
      </c>
      <c r="X255" s="42" t="s">
        <v>699</v>
      </c>
      <c r="Y255" s="42" t="s">
        <v>688</v>
      </c>
      <c r="Z255" s="42" t="s">
        <v>698</v>
      </c>
      <c r="AB255" s="42" t="s">
        <v>697</v>
      </c>
      <c r="AC255" s="42" t="s">
        <v>688</v>
      </c>
      <c r="AD255" s="42" t="s">
        <v>698</v>
      </c>
      <c r="AF255" s="42" t="s">
        <v>699</v>
      </c>
      <c r="AG255" s="42" t="s">
        <v>688</v>
      </c>
      <c r="AH255" s="42" t="s">
        <v>698</v>
      </c>
      <c r="AJ255" s="42" t="s">
        <v>504</v>
      </c>
      <c r="AK255" s="42" t="s">
        <v>505</v>
      </c>
      <c r="AL255" s="42" t="s">
        <v>326</v>
      </c>
      <c r="AR255" s="42" t="s">
        <v>411</v>
      </c>
      <c r="AS255" s="42" t="s">
        <v>412</v>
      </c>
      <c r="AT255" s="42" t="s">
        <v>356</v>
      </c>
    </row>
    <row r="256" spans="1:46" ht="11.25">
      <c r="A256" s="42" t="s">
        <v>548</v>
      </c>
      <c r="B256" s="42" t="s">
        <v>549</v>
      </c>
      <c r="C256" s="42" t="s">
        <v>271</v>
      </c>
      <c r="D256" s="42" t="s">
        <v>548</v>
      </c>
      <c r="E256" s="42" t="s">
        <v>549</v>
      </c>
      <c r="F256" s="42" t="s">
        <v>271</v>
      </c>
      <c r="T256" s="42" t="s">
        <v>699</v>
      </c>
      <c r="U256" s="42" t="s">
        <v>688</v>
      </c>
      <c r="V256" s="42" t="s">
        <v>698</v>
      </c>
      <c r="X256" s="42" t="s">
        <v>371</v>
      </c>
      <c r="Y256" s="42" t="s">
        <v>372</v>
      </c>
      <c r="Z256" s="42" t="s">
        <v>373</v>
      </c>
      <c r="AB256" s="42" t="s">
        <v>699</v>
      </c>
      <c r="AC256" s="42" t="s">
        <v>688</v>
      </c>
      <c r="AD256" s="42" t="s">
        <v>698</v>
      </c>
      <c r="AF256" s="42" t="s">
        <v>371</v>
      </c>
      <c r="AG256" s="42" t="s">
        <v>372</v>
      </c>
      <c r="AH256" s="42" t="s">
        <v>373</v>
      </c>
      <c r="AJ256" s="42" t="s">
        <v>506</v>
      </c>
      <c r="AK256" s="42" t="s">
        <v>507</v>
      </c>
      <c r="AL256" s="42" t="s">
        <v>264</v>
      </c>
      <c r="AR256" s="42" t="s">
        <v>344</v>
      </c>
      <c r="AS256" s="42" t="s">
        <v>345</v>
      </c>
      <c r="AT256" s="42" t="s">
        <v>271</v>
      </c>
    </row>
    <row r="257" spans="1:46" ht="11.25">
      <c r="A257" s="42" t="s">
        <v>550</v>
      </c>
      <c r="B257" s="42" t="s">
        <v>551</v>
      </c>
      <c r="C257" s="42" t="s">
        <v>315</v>
      </c>
      <c r="D257" s="42" t="s">
        <v>550</v>
      </c>
      <c r="E257" s="42" t="s">
        <v>551</v>
      </c>
      <c r="F257" s="42" t="s">
        <v>315</v>
      </c>
      <c r="T257" s="42" t="s">
        <v>371</v>
      </c>
      <c r="U257" s="42" t="s">
        <v>372</v>
      </c>
      <c r="V257" s="42" t="s">
        <v>373</v>
      </c>
      <c r="X257" s="42" t="s">
        <v>704</v>
      </c>
      <c r="Y257" s="42" t="s">
        <v>705</v>
      </c>
      <c r="Z257" s="42" t="s">
        <v>706</v>
      </c>
      <c r="AB257" s="42" t="s">
        <v>371</v>
      </c>
      <c r="AC257" s="42" t="s">
        <v>372</v>
      </c>
      <c r="AD257" s="42" t="s">
        <v>373</v>
      </c>
      <c r="AF257" s="42" t="s">
        <v>704</v>
      </c>
      <c r="AG257" s="42" t="s">
        <v>705</v>
      </c>
      <c r="AH257" s="42" t="s">
        <v>706</v>
      </c>
      <c r="AJ257" s="42" t="s">
        <v>508</v>
      </c>
      <c r="AK257" s="42" t="s">
        <v>509</v>
      </c>
      <c r="AL257" s="42" t="s">
        <v>343</v>
      </c>
      <c r="AR257" s="42" t="s">
        <v>419</v>
      </c>
      <c r="AS257" s="42" t="s">
        <v>420</v>
      </c>
      <c r="AT257" s="42" t="s">
        <v>421</v>
      </c>
    </row>
    <row r="258" spans="1:46" ht="11.25">
      <c r="A258" s="42" t="s">
        <v>552</v>
      </c>
      <c r="B258" s="42" t="s">
        <v>553</v>
      </c>
      <c r="C258" s="42" t="s">
        <v>340</v>
      </c>
      <c r="D258" s="42" t="s">
        <v>552</v>
      </c>
      <c r="E258" s="42" t="s">
        <v>553</v>
      </c>
      <c r="F258" s="42" t="s">
        <v>340</v>
      </c>
      <c r="T258" s="42" t="s">
        <v>704</v>
      </c>
      <c r="U258" s="42" t="s">
        <v>705</v>
      </c>
      <c r="V258" s="42" t="s">
        <v>706</v>
      </c>
      <c r="X258" s="42" t="s">
        <v>700</v>
      </c>
      <c r="Y258" s="42" t="s">
        <v>701</v>
      </c>
      <c r="Z258" s="42" t="s">
        <v>702</v>
      </c>
      <c r="AB258" s="42" t="s">
        <v>704</v>
      </c>
      <c r="AC258" s="42" t="s">
        <v>705</v>
      </c>
      <c r="AD258" s="42" t="s">
        <v>706</v>
      </c>
      <c r="AF258" s="42" t="s">
        <v>700</v>
      </c>
      <c r="AG258" s="42" t="s">
        <v>701</v>
      </c>
      <c r="AH258" s="42" t="s">
        <v>702</v>
      </c>
      <c r="AJ258" s="42" t="s">
        <v>510</v>
      </c>
      <c r="AK258" s="42" t="s">
        <v>511</v>
      </c>
      <c r="AL258" s="42" t="s">
        <v>512</v>
      </c>
      <c r="AR258" s="42" t="s">
        <v>348</v>
      </c>
      <c r="AS258" s="42" t="s">
        <v>349</v>
      </c>
      <c r="AT258" s="42" t="s">
        <v>350</v>
      </c>
    </row>
    <row r="259" spans="1:46" ht="11.25">
      <c r="A259" s="42" t="s">
        <v>554</v>
      </c>
      <c r="B259" s="42" t="s">
        <v>555</v>
      </c>
      <c r="C259" s="42" t="s">
        <v>350</v>
      </c>
      <c r="D259" s="42" t="s">
        <v>554</v>
      </c>
      <c r="E259" s="42" t="s">
        <v>555</v>
      </c>
      <c r="F259" s="42" t="s">
        <v>350</v>
      </c>
      <c r="T259" s="42" t="s">
        <v>700</v>
      </c>
      <c r="U259" s="42" t="s">
        <v>701</v>
      </c>
      <c r="V259" s="42" t="s">
        <v>702</v>
      </c>
      <c r="AB259" s="42" t="s">
        <v>700</v>
      </c>
      <c r="AC259" s="42" t="s">
        <v>701</v>
      </c>
      <c r="AD259" s="42" t="s">
        <v>702</v>
      </c>
      <c r="AJ259" s="42" t="s">
        <v>310</v>
      </c>
      <c r="AK259" s="42" t="s">
        <v>311</v>
      </c>
      <c r="AL259" s="42" t="s">
        <v>312</v>
      </c>
      <c r="AR259" s="42" t="s">
        <v>413</v>
      </c>
      <c r="AS259" s="42" t="s">
        <v>414</v>
      </c>
      <c r="AT259" s="42" t="s">
        <v>415</v>
      </c>
    </row>
    <row r="260" spans="1:46" ht="11.25">
      <c r="A260" s="42" t="s">
        <v>558</v>
      </c>
      <c r="B260" s="42" t="s">
        <v>559</v>
      </c>
      <c r="C260" s="42" t="s">
        <v>271</v>
      </c>
      <c r="D260" s="42" t="s">
        <v>558</v>
      </c>
      <c r="E260" s="42" t="s">
        <v>559</v>
      </c>
      <c r="F260" s="42" t="s">
        <v>271</v>
      </c>
      <c r="AJ260" s="42" t="s">
        <v>689</v>
      </c>
      <c r="AK260" s="42" t="s">
        <v>690</v>
      </c>
      <c r="AL260" s="42" t="s">
        <v>691</v>
      </c>
      <c r="AR260" s="42" t="s">
        <v>422</v>
      </c>
      <c r="AS260" s="42" t="s">
        <v>423</v>
      </c>
      <c r="AT260" s="42" t="s">
        <v>418</v>
      </c>
    </row>
    <row r="261" spans="1:46" ht="11.25">
      <c r="A261" s="42" t="s">
        <v>556</v>
      </c>
      <c r="B261" s="42" t="s">
        <v>557</v>
      </c>
      <c r="C261" s="42" t="s">
        <v>340</v>
      </c>
      <c r="D261" s="42" t="s">
        <v>556</v>
      </c>
      <c r="E261" s="42" t="s">
        <v>557</v>
      </c>
      <c r="F261" s="42" t="s">
        <v>340</v>
      </c>
      <c r="AJ261" s="42" t="s">
        <v>515</v>
      </c>
      <c r="AK261" s="42" t="s">
        <v>516</v>
      </c>
      <c r="AL261" s="42" t="s">
        <v>481</v>
      </c>
      <c r="AR261" s="42" t="s">
        <v>416</v>
      </c>
      <c r="AS261" s="42" t="s">
        <v>417</v>
      </c>
      <c r="AT261" s="42" t="s">
        <v>418</v>
      </c>
    </row>
    <row r="262" spans="1:46" ht="11.25">
      <c r="A262" s="42" t="s">
        <v>560</v>
      </c>
      <c r="B262" s="42" t="s">
        <v>561</v>
      </c>
      <c r="C262" s="42" t="s">
        <v>562</v>
      </c>
      <c r="D262" s="42" t="s">
        <v>560</v>
      </c>
      <c r="E262" s="42" t="s">
        <v>561</v>
      </c>
      <c r="F262" s="42" t="s">
        <v>562</v>
      </c>
      <c r="AJ262" s="42" t="s">
        <v>517</v>
      </c>
      <c r="AK262" s="42" t="s">
        <v>518</v>
      </c>
      <c r="AL262" s="42" t="s">
        <v>315</v>
      </c>
      <c r="AR262" s="42" t="s">
        <v>351</v>
      </c>
      <c r="AS262" s="42" t="s">
        <v>352</v>
      </c>
      <c r="AT262" s="42" t="s">
        <v>353</v>
      </c>
    </row>
    <row r="263" spans="1:46" ht="11.25">
      <c r="A263" s="42" t="s">
        <v>563</v>
      </c>
      <c r="B263" s="42" t="s">
        <v>564</v>
      </c>
      <c r="C263" s="42" t="s">
        <v>334</v>
      </c>
      <c r="D263" s="42" t="s">
        <v>563</v>
      </c>
      <c r="E263" s="42" t="s">
        <v>564</v>
      </c>
      <c r="F263" s="42" t="s">
        <v>334</v>
      </c>
      <c r="AJ263" s="42" t="s">
        <v>519</v>
      </c>
      <c r="AK263" s="42" t="s">
        <v>520</v>
      </c>
      <c r="AL263" s="42" t="s">
        <v>521</v>
      </c>
      <c r="AR263" s="42" t="s">
        <v>354</v>
      </c>
      <c r="AS263" s="42" t="s">
        <v>355</v>
      </c>
      <c r="AT263" s="42" t="s">
        <v>356</v>
      </c>
    </row>
    <row r="264" spans="1:46" ht="11.25">
      <c r="A264" s="42" t="s">
        <v>565</v>
      </c>
      <c r="B264" s="42" t="s">
        <v>566</v>
      </c>
      <c r="C264" s="42" t="s">
        <v>388</v>
      </c>
      <c r="D264" s="42" t="s">
        <v>565</v>
      </c>
      <c r="E264" s="42" t="s">
        <v>566</v>
      </c>
      <c r="F264" s="42" t="s">
        <v>388</v>
      </c>
      <c r="AJ264" s="42" t="s">
        <v>313</v>
      </c>
      <c r="AK264" s="42" t="s">
        <v>314</v>
      </c>
      <c r="AL264" s="42" t="s">
        <v>315</v>
      </c>
      <c r="AR264" s="42" t="s">
        <v>357</v>
      </c>
      <c r="AS264" s="42" t="s">
        <v>358</v>
      </c>
      <c r="AT264" s="42" t="s">
        <v>340</v>
      </c>
    </row>
    <row r="265" spans="1:46" ht="11.25">
      <c r="A265" s="42" t="s">
        <v>570</v>
      </c>
      <c r="B265" s="42" t="s">
        <v>571</v>
      </c>
      <c r="C265" s="42" t="s">
        <v>326</v>
      </c>
      <c r="D265" s="42" t="s">
        <v>570</v>
      </c>
      <c r="E265" s="42" t="s">
        <v>571</v>
      </c>
      <c r="F265" s="42" t="s">
        <v>326</v>
      </c>
      <c r="AJ265" s="42" t="s">
        <v>513</v>
      </c>
      <c r="AK265" s="42" t="s">
        <v>514</v>
      </c>
      <c r="AL265" s="42" t="s">
        <v>315</v>
      </c>
      <c r="AR265" s="42" t="s">
        <v>357</v>
      </c>
      <c r="AS265" s="42" t="s">
        <v>358</v>
      </c>
      <c r="AT265" s="42" t="s">
        <v>340</v>
      </c>
    </row>
    <row r="266" spans="1:46" ht="11.25">
      <c r="A266" s="42" t="s">
        <v>567</v>
      </c>
      <c r="B266" s="42" t="s">
        <v>568</v>
      </c>
      <c r="C266" s="42" t="s">
        <v>569</v>
      </c>
      <c r="D266" s="42" t="s">
        <v>567</v>
      </c>
      <c r="E266" s="42" t="s">
        <v>568</v>
      </c>
      <c r="F266" s="42" t="s">
        <v>569</v>
      </c>
      <c r="AJ266" s="42" t="s">
        <v>522</v>
      </c>
      <c r="AK266" s="42" t="s">
        <v>523</v>
      </c>
      <c r="AL266" s="42" t="s">
        <v>524</v>
      </c>
      <c r="AR266" s="42" t="s">
        <v>359</v>
      </c>
      <c r="AS266" s="42" t="s">
        <v>360</v>
      </c>
      <c r="AT266" s="42" t="s">
        <v>340</v>
      </c>
    </row>
    <row r="267" spans="1:46" ht="11.25">
      <c r="A267" s="42" t="s">
        <v>572</v>
      </c>
      <c r="B267" s="42" t="s">
        <v>573</v>
      </c>
      <c r="C267" s="42" t="s">
        <v>405</v>
      </c>
      <c r="D267" s="42" t="s">
        <v>572</v>
      </c>
      <c r="E267" s="42" t="s">
        <v>573</v>
      </c>
      <c r="F267" s="42" t="s">
        <v>405</v>
      </c>
      <c r="AJ267" s="42" t="s">
        <v>316</v>
      </c>
      <c r="AK267" s="42" t="s">
        <v>317</v>
      </c>
      <c r="AL267" s="42" t="s">
        <v>318</v>
      </c>
      <c r="AR267" s="42" t="s">
        <v>424</v>
      </c>
      <c r="AS267" s="42" t="s">
        <v>425</v>
      </c>
      <c r="AT267" s="42" t="s">
        <v>426</v>
      </c>
    </row>
    <row r="268" spans="1:46" ht="11.25">
      <c r="A268" s="42" t="s">
        <v>576</v>
      </c>
      <c r="B268" s="42" t="s">
        <v>577</v>
      </c>
      <c r="C268" s="42" t="s">
        <v>388</v>
      </c>
      <c r="D268" s="42" t="s">
        <v>576</v>
      </c>
      <c r="E268" s="42" t="s">
        <v>577</v>
      </c>
      <c r="F268" s="42" t="s">
        <v>388</v>
      </c>
      <c r="AJ268" s="42" t="s">
        <v>525</v>
      </c>
      <c r="AK268" s="42" t="s">
        <v>526</v>
      </c>
      <c r="AL268" s="42" t="s">
        <v>340</v>
      </c>
      <c r="AR268" s="42" t="s">
        <v>361</v>
      </c>
      <c r="AS268" s="42" t="s">
        <v>362</v>
      </c>
      <c r="AT268" s="42" t="s">
        <v>353</v>
      </c>
    </row>
    <row r="269" spans="1:46" ht="11.25">
      <c r="A269" s="42" t="s">
        <v>578</v>
      </c>
      <c r="B269" s="42" t="s">
        <v>579</v>
      </c>
      <c r="C269" s="42" t="s">
        <v>388</v>
      </c>
      <c r="D269" s="42" t="s">
        <v>578</v>
      </c>
      <c r="E269" s="42" t="s">
        <v>579</v>
      </c>
      <c r="F269" s="42" t="s">
        <v>388</v>
      </c>
      <c r="AJ269" s="42" t="s">
        <v>527</v>
      </c>
      <c r="AK269" s="42" t="s">
        <v>528</v>
      </c>
      <c r="AL269" s="42" t="s">
        <v>529</v>
      </c>
      <c r="AR269" s="42" t="s">
        <v>430</v>
      </c>
      <c r="AS269" s="42" t="s">
        <v>431</v>
      </c>
      <c r="AT269" s="42" t="s">
        <v>312</v>
      </c>
    </row>
    <row r="270" spans="1:46" ht="11.25">
      <c r="A270" s="42" t="s">
        <v>580</v>
      </c>
      <c r="B270" s="42" t="s">
        <v>581</v>
      </c>
      <c r="C270" s="42" t="s">
        <v>405</v>
      </c>
      <c r="D270" s="42" t="s">
        <v>580</v>
      </c>
      <c r="E270" s="42" t="s">
        <v>581</v>
      </c>
      <c r="F270" s="42" t="s">
        <v>405</v>
      </c>
      <c r="AJ270" s="42" t="s">
        <v>530</v>
      </c>
      <c r="AK270" s="42" t="s">
        <v>531</v>
      </c>
      <c r="AL270" s="42" t="s">
        <v>405</v>
      </c>
      <c r="AR270" s="42" t="s">
        <v>363</v>
      </c>
      <c r="AS270" s="42" t="s">
        <v>364</v>
      </c>
      <c r="AT270" s="42" t="s">
        <v>353</v>
      </c>
    </row>
    <row r="271" spans="1:46" ht="11.25">
      <c r="A271" s="42" t="s">
        <v>582</v>
      </c>
      <c r="B271" s="42" t="s">
        <v>583</v>
      </c>
      <c r="C271" s="42" t="s">
        <v>405</v>
      </c>
      <c r="D271" s="42" t="s">
        <v>582</v>
      </c>
      <c r="E271" s="42" t="s">
        <v>583</v>
      </c>
      <c r="F271" s="42" t="s">
        <v>405</v>
      </c>
      <c r="AJ271" s="42" t="s">
        <v>319</v>
      </c>
      <c r="AK271" s="42" t="s">
        <v>320</v>
      </c>
      <c r="AL271" s="42" t="s">
        <v>321</v>
      </c>
      <c r="AR271" s="42" t="s">
        <v>427</v>
      </c>
      <c r="AS271" s="42" t="s">
        <v>428</v>
      </c>
      <c r="AT271" s="42" t="s">
        <v>429</v>
      </c>
    </row>
    <row r="272" spans="1:46" ht="11.25">
      <c r="A272" s="42" t="s">
        <v>584</v>
      </c>
      <c r="B272" s="42" t="s">
        <v>585</v>
      </c>
      <c r="C272" s="42" t="s">
        <v>388</v>
      </c>
      <c r="D272" s="42" t="s">
        <v>584</v>
      </c>
      <c r="E272" s="42" t="s">
        <v>585</v>
      </c>
      <c r="F272" s="42" t="s">
        <v>388</v>
      </c>
      <c r="AJ272" s="42" t="s">
        <v>322</v>
      </c>
      <c r="AK272" s="42" t="s">
        <v>323</v>
      </c>
      <c r="AL272" s="42" t="s">
        <v>315</v>
      </c>
      <c r="AR272" s="42" t="s">
        <v>432</v>
      </c>
      <c r="AS272" s="42" t="s">
        <v>433</v>
      </c>
      <c r="AT272" s="42" t="s">
        <v>405</v>
      </c>
    </row>
    <row r="273" spans="1:46" ht="11.25">
      <c r="A273" s="42" t="s">
        <v>586</v>
      </c>
      <c r="B273" s="42" t="s">
        <v>587</v>
      </c>
      <c r="C273" s="42" t="s">
        <v>588</v>
      </c>
      <c r="D273" s="42" t="s">
        <v>586</v>
      </c>
      <c r="E273" s="42" t="s">
        <v>587</v>
      </c>
      <c r="F273" s="42" t="s">
        <v>588</v>
      </c>
      <c r="AJ273" s="42" t="s">
        <v>532</v>
      </c>
      <c r="AK273" s="42" t="s">
        <v>533</v>
      </c>
      <c r="AL273" s="42" t="s">
        <v>350</v>
      </c>
      <c r="AR273" s="42" t="s">
        <v>434</v>
      </c>
      <c r="AS273" s="42" t="s">
        <v>435</v>
      </c>
      <c r="AT273" s="42" t="s">
        <v>436</v>
      </c>
    </row>
    <row r="274" spans="1:46" ht="11.25">
      <c r="A274" s="42" t="s">
        <v>574</v>
      </c>
      <c r="B274" s="42" t="s">
        <v>575</v>
      </c>
      <c r="C274" s="42" t="s">
        <v>388</v>
      </c>
      <c r="D274" s="42" t="s">
        <v>574</v>
      </c>
      <c r="E274" s="42" t="s">
        <v>575</v>
      </c>
      <c r="F274" s="42" t="s">
        <v>388</v>
      </c>
      <c r="AJ274" s="42" t="s">
        <v>534</v>
      </c>
      <c r="AK274" s="42" t="s">
        <v>535</v>
      </c>
      <c r="AL274" s="42" t="s">
        <v>350</v>
      </c>
      <c r="AR274" s="42" t="s">
        <v>695</v>
      </c>
      <c r="AS274" s="42" t="s">
        <v>696</v>
      </c>
      <c r="AT274" s="42" t="s">
        <v>471</v>
      </c>
    </row>
    <row r="275" spans="1:46" ht="11.25">
      <c r="A275" s="42" t="s">
        <v>589</v>
      </c>
      <c r="B275" s="42" t="s">
        <v>590</v>
      </c>
      <c r="C275" s="42" t="s">
        <v>343</v>
      </c>
      <c r="D275" s="42" t="s">
        <v>589</v>
      </c>
      <c r="E275" s="42" t="s">
        <v>590</v>
      </c>
      <c r="F275" s="42" t="s">
        <v>343</v>
      </c>
      <c r="AJ275" s="42" t="s">
        <v>536</v>
      </c>
      <c r="AK275" s="42" t="s">
        <v>537</v>
      </c>
      <c r="AL275" s="42" t="s">
        <v>385</v>
      </c>
      <c r="AR275" s="42" t="s">
        <v>703</v>
      </c>
      <c r="AS275" s="42" t="s">
        <v>688</v>
      </c>
      <c r="AT275" s="42" t="s">
        <v>702</v>
      </c>
    </row>
    <row r="276" spans="1:46" ht="11.25">
      <c r="A276" s="42" t="s">
        <v>591</v>
      </c>
      <c r="B276" s="42" t="s">
        <v>592</v>
      </c>
      <c r="C276" s="42" t="s">
        <v>326</v>
      </c>
      <c r="D276" s="42" t="s">
        <v>591</v>
      </c>
      <c r="E276" s="42" t="s">
        <v>592</v>
      </c>
      <c r="F276" s="42" t="s">
        <v>326</v>
      </c>
      <c r="AJ276" s="42" t="s">
        <v>538</v>
      </c>
      <c r="AK276" s="42" t="s">
        <v>539</v>
      </c>
      <c r="AL276" s="42" t="s">
        <v>343</v>
      </c>
      <c r="AR276" s="42" t="s">
        <v>365</v>
      </c>
      <c r="AS276" s="42" t="s">
        <v>366</v>
      </c>
      <c r="AT276" s="42" t="s">
        <v>367</v>
      </c>
    </row>
    <row r="277" spans="1:46" ht="11.25">
      <c r="A277" s="42" t="s">
        <v>593</v>
      </c>
      <c r="B277" s="42" t="s">
        <v>594</v>
      </c>
      <c r="C277" s="42" t="s">
        <v>303</v>
      </c>
      <c r="D277" s="42" t="s">
        <v>593</v>
      </c>
      <c r="E277" s="42" t="s">
        <v>594</v>
      </c>
      <c r="F277" s="42" t="s">
        <v>303</v>
      </c>
      <c r="AJ277" s="42" t="s">
        <v>540</v>
      </c>
      <c r="AK277" s="42" t="s">
        <v>541</v>
      </c>
      <c r="AL277" s="42" t="s">
        <v>388</v>
      </c>
      <c r="AR277" s="42" t="s">
        <v>368</v>
      </c>
      <c r="AS277" s="42" t="s">
        <v>369</v>
      </c>
      <c r="AT277" s="42" t="s">
        <v>370</v>
      </c>
    </row>
    <row r="278" spans="1:46" ht="11.25">
      <c r="A278" s="42" t="s">
        <v>595</v>
      </c>
      <c r="B278" s="42" t="s">
        <v>596</v>
      </c>
      <c r="C278" s="42" t="s">
        <v>388</v>
      </c>
      <c r="D278" s="42" t="s">
        <v>595</v>
      </c>
      <c r="E278" s="42" t="s">
        <v>596</v>
      </c>
      <c r="F278" s="42" t="s">
        <v>388</v>
      </c>
      <c r="AJ278" s="42" t="s">
        <v>692</v>
      </c>
      <c r="AK278" s="42" t="s">
        <v>688</v>
      </c>
      <c r="AL278" s="42" t="s">
        <v>385</v>
      </c>
      <c r="AR278" s="42" t="s">
        <v>697</v>
      </c>
      <c r="AS278" s="42" t="s">
        <v>688</v>
      </c>
      <c r="AT278" s="42" t="s">
        <v>698</v>
      </c>
    </row>
    <row r="279" spans="1:46" ht="11.25">
      <c r="A279" s="42" t="s">
        <v>597</v>
      </c>
      <c r="B279" s="42" t="s">
        <v>598</v>
      </c>
      <c r="C279" s="42" t="s">
        <v>312</v>
      </c>
      <c r="D279" s="42" t="s">
        <v>597</v>
      </c>
      <c r="E279" s="42" t="s">
        <v>598</v>
      </c>
      <c r="F279" s="42" t="s">
        <v>312</v>
      </c>
      <c r="AJ279" s="42" t="s">
        <v>542</v>
      </c>
      <c r="AK279" s="42" t="s">
        <v>543</v>
      </c>
      <c r="AL279" s="42" t="s">
        <v>340</v>
      </c>
      <c r="AR279" s="42" t="s">
        <v>437</v>
      </c>
      <c r="AS279" s="42" t="s">
        <v>390</v>
      </c>
      <c r="AT279" s="42" t="s">
        <v>438</v>
      </c>
    </row>
    <row r="280" spans="1:46" ht="11.25">
      <c r="A280" s="42" t="s">
        <v>599</v>
      </c>
      <c r="B280" s="42" t="s">
        <v>600</v>
      </c>
      <c r="C280" s="42" t="s">
        <v>271</v>
      </c>
      <c r="D280" s="42" t="s">
        <v>599</v>
      </c>
      <c r="E280" s="42" t="s">
        <v>600</v>
      </c>
      <c r="F280" s="42" t="s">
        <v>271</v>
      </c>
      <c r="AJ280" s="42" t="s">
        <v>546</v>
      </c>
      <c r="AK280" s="42" t="s">
        <v>547</v>
      </c>
      <c r="AL280" s="42" t="s">
        <v>268</v>
      </c>
      <c r="AR280" s="42" t="s">
        <v>699</v>
      </c>
      <c r="AS280" s="42" t="s">
        <v>688</v>
      </c>
      <c r="AT280" s="42" t="s">
        <v>698</v>
      </c>
    </row>
    <row r="281" spans="1:46" ht="11.25">
      <c r="A281" s="42" t="s">
        <v>601</v>
      </c>
      <c r="B281" s="42" t="s">
        <v>602</v>
      </c>
      <c r="C281" s="42" t="s">
        <v>343</v>
      </c>
      <c r="D281" s="42" t="s">
        <v>601</v>
      </c>
      <c r="E281" s="42" t="s">
        <v>602</v>
      </c>
      <c r="F281" s="42" t="s">
        <v>343</v>
      </c>
      <c r="AJ281" s="42" t="s">
        <v>544</v>
      </c>
      <c r="AK281" s="42" t="s">
        <v>545</v>
      </c>
      <c r="AL281" s="42" t="s">
        <v>343</v>
      </c>
      <c r="AR281" s="42" t="s">
        <v>371</v>
      </c>
      <c r="AS281" s="42" t="s">
        <v>372</v>
      </c>
      <c r="AT281" s="42" t="s">
        <v>373</v>
      </c>
    </row>
    <row r="282" spans="1:46" ht="11.25">
      <c r="A282" s="42" t="s">
        <v>603</v>
      </c>
      <c r="B282" s="42" t="s">
        <v>604</v>
      </c>
      <c r="C282" s="42" t="s">
        <v>340</v>
      </c>
      <c r="D282" s="42" t="s">
        <v>603</v>
      </c>
      <c r="E282" s="42" t="s">
        <v>604</v>
      </c>
      <c r="F282" s="42" t="s">
        <v>340</v>
      </c>
      <c r="AJ282" s="42" t="s">
        <v>548</v>
      </c>
      <c r="AK282" s="42" t="s">
        <v>549</v>
      </c>
      <c r="AL282" s="42" t="s">
        <v>271</v>
      </c>
      <c r="AR282" s="42" t="s">
        <v>704</v>
      </c>
      <c r="AS282" s="42" t="s">
        <v>705</v>
      </c>
      <c r="AT282" s="42" t="s">
        <v>706</v>
      </c>
    </row>
    <row r="283" spans="1:46" ht="11.25">
      <c r="A283" s="42" t="s">
        <v>605</v>
      </c>
      <c r="B283" s="42" t="s">
        <v>606</v>
      </c>
      <c r="C283" s="42" t="s">
        <v>388</v>
      </c>
      <c r="D283" s="42" t="s">
        <v>605</v>
      </c>
      <c r="E283" s="42" t="s">
        <v>606</v>
      </c>
      <c r="F283" s="42" t="s">
        <v>388</v>
      </c>
      <c r="AJ283" s="42" t="s">
        <v>550</v>
      </c>
      <c r="AK283" s="42" t="s">
        <v>551</v>
      </c>
      <c r="AL283" s="42" t="s">
        <v>315</v>
      </c>
      <c r="AR283" s="42" t="s">
        <v>700</v>
      </c>
      <c r="AS283" s="42" t="s">
        <v>701</v>
      </c>
      <c r="AT283" s="42" t="s">
        <v>702</v>
      </c>
    </row>
    <row r="284" spans="1:38" ht="11.25">
      <c r="A284" s="42" t="s">
        <v>609</v>
      </c>
      <c r="B284" s="42" t="s">
        <v>610</v>
      </c>
      <c r="C284" s="42" t="s">
        <v>388</v>
      </c>
      <c r="D284" s="42" t="s">
        <v>609</v>
      </c>
      <c r="E284" s="42" t="s">
        <v>610</v>
      </c>
      <c r="F284" s="42" t="s">
        <v>388</v>
      </c>
      <c r="AJ284" s="42" t="s">
        <v>552</v>
      </c>
      <c r="AK284" s="42" t="s">
        <v>553</v>
      </c>
      <c r="AL284" s="42" t="s">
        <v>340</v>
      </c>
    </row>
    <row r="285" spans="1:38" ht="11.25">
      <c r="A285" s="42" t="s">
        <v>611</v>
      </c>
      <c r="B285" s="42" t="s">
        <v>612</v>
      </c>
      <c r="C285" s="42" t="s">
        <v>613</v>
      </c>
      <c r="D285" s="42" t="s">
        <v>611</v>
      </c>
      <c r="E285" s="42" t="s">
        <v>612</v>
      </c>
      <c r="F285" s="42" t="s">
        <v>613</v>
      </c>
      <c r="AJ285" s="42" t="s">
        <v>554</v>
      </c>
      <c r="AK285" s="42" t="s">
        <v>555</v>
      </c>
      <c r="AL285" s="42" t="s">
        <v>350</v>
      </c>
    </row>
    <row r="286" spans="1:38" ht="11.25">
      <c r="A286" s="42" t="s">
        <v>607</v>
      </c>
      <c r="B286" s="42" t="s">
        <v>608</v>
      </c>
      <c r="C286" s="42" t="s">
        <v>326</v>
      </c>
      <c r="D286" s="42" t="s">
        <v>607</v>
      </c>
      <c r="E286" s="42" t="s">
        <v>608</v>
      </c>
      <c r="F286" s="42" t="s">
        <v>326</v>
      </c>
      <c r="AJ286" s="42" t="s">
        <v>558</v>
      </c>
      <c r="AK286" s="42" t="s">
        <v>559</v>
      </c>
      <c r="AL286" s="42" t="s">
        <v>271</v>
      </c>
    </row>
    <row r="287" spans="1:38" ht="11.25">
      <c r="A287" s="42" t="s">
        <v>618</v>
      </c>
      <c r="B287" s="42" t="s">
        <v>619</v>
      </c>
      <c r="C287" s="42" t="s">
        <v>303</v>
      </c>
      <c r="D287" s="42" t="s">
        <v>618</v>
      </c>
      <c r="E287" s="42" t="s">
        <v>619</v>
      </c>
      <c r="F287" s="42" t="s">
        <v>303</v>
      </c>
      <c r="AJ287" s="42" t="s">
        <v>324</v>
      </c>
      <c r="AK287" s="42" t="s">
        <v>325</v>
      </c>
      <c r="AL287" s="42" t="s">
        <v>326</v>
      </c>
    </row>
    <row r="288" spans="1:38" ht="11.25">
      <c r="A288" s="42" t="s">
        <v>348</v>
      </c>
      <c r="B288" s="42" t="s">
        <v>349</v>
      </c>
      <c r="C288" s="42" t="s">
        <v>350</v>
      </c>
      <c r="D288" s="42" t="s">
        <v>348</v>
      </c>
      <c r="E288" s="42" t="s">
        <v>349</v>
      </c>
      <c r="F288" s="42" t="s">
        <v>350</v>
      </c>
      <c r="AJ288" s="42" t="s">
        <v>324</v>
      </c>
      <c r="AK288" s="42" t="s">
        <v>325</v>
      </c>
      <c r="AL288" s="42" t="s">
        <v>326</v>
      </c>
    </row>
    <row r="289" spans="1:38" ht="11.25">
      <c r="A289" s="42" t="s">
        <v>614</v>
      </c>
      <c r="B289" s="42" t="s">
        <v>615</v>
      </c>
      <c r="C289" s="42" t="s">
        <v>343</v>
      </c>
      <c r="D289" s="42" t="s">
        <v>614</v>
      </c>
      <c r="E289" s="42" t="s">
        <v>615</v>
      </c>
      <c r="F289" s="42" t="s">
        <v>343</v>
      </c>
      <c r="AJ289" s="42" t="s">
        <v>556</v>
      </c>
      <c r="AK289" s="42" t="s">
        <v>557</v>
      </c>
      <c r="AL289" s="42" t="s">
        <v>340</v>
      </c>
    </row>
    <row r="290" spans="1:38" ht="11.25">
      <c r="A290" s="42" t="s">
        <v>616</v>
      </c>
      <c r="B290" s="42" t="s">
        <v>617</v>
      </c>
      <c r="C290" s="42" t="s">
        <v>343</v>
      </c>
      <c r="D290" s="42" t="s">
        <v>616</v>
      </c>
      <c r="E290" s="42" t="s">
        <v>617</v>
      </c>
      <c r="F290" s="42" t="s">
        <v>343</v>
      </c>
      <c r="AJ290" s="42" t="s">
        <v>327</v>
      </c>
      <c r="AK290" s="42" t="s">
        <v>328</v>
      </c>
      <c r="AL290" s="42" t="s">
        <v>329</v>
      </c>
    </row>
    <row r="291" spans="1:38" ht="11.25">
      <c r="A291" s="42" t="s">
        <v>620</v>
      </c>
      <c r="B291" s="42" t="s">
        <v>621</v>
      </c>
      <c r="C291" s="42" t="s">
        <v>388</v>
      </c>
      <c r="D291" s="42" t="s">
        <v>620</v>
      </c>
      <c r="E291" s="42" t="s">
        <v>621</v>
      </c>
      <c r="F291" s="42" t="s">
        <v>388</v>
      </c>
      <c r="AJ291" s="42" t="s">
        <v>327</v>
      </c>
      <c r="AK291" s="42" t="s">
        <v>328</v>
      </c>
      <c r="AL291" s="42" t="s">
        <v>329</v>
      </c>
    </row>
    <row r="292" spans="1:38" ht="11.25">
      <c r="A292" s="42" t="s">
        <v>622</v>
      </c>
      <c r="B292" s="42" t="s">
        <v>623</v>
      </c>
      <c r="C292" s="42" t="s">
        <v>312</v>
      </c>
      <c r="D292" s="42" t="s">
        <v>622</v>
      </c>
      <c r="E292" s="42" t="s">
        <v>623</v>
      </c>
      <c r="F292" s="42" t="s">
        <v>312</v>
      </c>
      <c r="AJ292" s="42" t="s">
        <v>560</v>
      </c>
      <c r="AK292" s="42" t="s">
        <v>561</v>
      </c>
      <c r="AL292" s="42" t="s">
        <v>562</v>
      </c>
    </row>
    <row r="293" spans="1:38" ht="11.25">
      <c r="A293" s="42" t="s">
        <v>624</v>
      </c>
      <c r="B293" s="42" t="s">
        <v>625</v>
      </c>
      <c r="C293" s="42" t="s">
        <v>388</v>
      </c>
      <c r="D293" s="42" t="s">
        <v>624</v>
      </c>
      <c r="E293" s="42" t="s">
        <v>625</v>
      </c>
      <c r="F293" s="42" t="s">
        <v>388</v>
      </c>
      <c r="AJ293" s="42" t="s">
        <v>563</v>
      </c>
      <c r="AK293" s="42" t="s">
        <v>564</v>
      </c>
      <c r="AL293" s="42" t="s">
        <v>334</v>
      </c>
    </row>
    <row r="294" spans="1:38" ht="11.25">
      <c r="A294" s="42" t="s">
        <v>626</v>
      </c>
      <c r="B294" s="42" t="s">
        <v>627</v>
      </c>
      <c r="C294" s="42" t="s">
        <v>588</v>
      </c>
      <c r="D294" s="42" t="s">
        <v>626</v>
      </c>
      <c r="E294" s="42" t="s">
        <v>627</v>
      </c>
      <c r="F294" s="42" t="s">
        <v>588</v>
      </c>
      <c r="AJ294" s="42" t="s">
        <v>565</v>
      </c>
      <c r="AK294" s="42" t="s">
        <v>566</v>
      </c>
      <c r="AL294" s="42" t="s">
        <v>388</v>
      </c>
    </row>
    <row r="295" spans="1:38" ht="11.25">
      <c r="A295" s="42" t="s">
        <v>357</v>
      </c>
      <c r="B295" s="42" t="s">
        <v>358</v>
      </c>
      <c r="C295" s="42" t="s">
        <v>340</v>
      </c>
      <c r="D295" s="42" t="s">
        <v>357</v>
      </c>
      <c r="E295" s="42" t="s">
        <v>358</v>
      </c>
      <c r="F295" s="42" t="s">
        <v>340</v>
      </c>
      <c r="AJ295" s="42" t="s">
        <v>330</v>
      </c>
      <c r="AK295" s="42" t="s">
        <v>331</v>
      </c>
      <c r="AL295" s="42" t="s">
        <v>315</v>
      </c>
    </row>
    <row r="296" spans="1:38" ht="11.25">
      <c r="A296" s="42" t="s">
        <v>628</v>
      </c>
      <c r="B296" s="42" t="s">
        <v>629</v>
      </c>
      <c r="C296" s="42" t="s">
        <v>326</v>
      </c>
      <c r="D296" s="42" t="s">
        <v>628</v>
      </c>
      <c r="E296" s="42" t="s">
        <v>629</v>
      </c>
      <c r="F296" s="42" t="s">
        <v>326</v>
      </c>
      <c r="AJ296" s="42" t="s">
        <v>332</v>
      </c>
      <c r="AK296" s="42" t="s">
        <v>333</v>
      </c>
      <c r="AL296" s="42" t="s">
        <v>334</v>
      </c>
    </row>
    <row r="297" spans="1:38" ht="11.25">
      <c r="A297" s="42" t="s">
        <v>630</v>
      </c>
      <c r="B297" s="42" t="s">
        <v>631</v>
      </c>
      <c r="C297" s="42" t="s">
        <v>632</v>
      </c>
      <c r="D297" s="42" t="s">
        <v>630</v>
      </c>
      <c r="E297" s="42" t="s">
        <v>631</v>
      </c>
      <c r="F297" s="42" t="s">
        <v>632</v>
      </c>
      <c r="AJ297" s="42" t="s">
        <v>335</v>
      </c>
      <c r="AK297" s="42" t="s">
        <v>336</v>
      </c>
      <c r="AL297" s="42" t="s">
        <v>337</v>
      </c>
    </row>
    <row r="298" spans="1:38" ht="11.25">
      <c r="A298" s="42" t="s">
        <v>633</v>
      </c>
      <c r="B298" s="42" t="s">
        <v>634</v>
      </c>
      <c r="C298" s="42" t="s">
        <v>350</v>
      </c>
      <c r="D298" s="42" t="s">
        <v>633</v>
      </c>
      <c r="E298" s="42" t="s">
        <v>634</v>
      </c>
      <c r="F298" s="42" t="s">
        <v>350</v>
      </c>
      <c r="AJ298" s="42" t="s">
        <v>570</v>
      </c>
      <c r="AK298" s="42" t="s">
        <v>571</v>
      </c>
      <c r="AL298" s="42" t="s">
        <v>326</v>
      </c>
    </row>
    <row r="299" spans="1:38" ht="11.25">
      <c r="A299" s="42" t="s">
        <v>635</v>
      </c>
      <c r="B299" s="42" t="s">
        <v>636</v>
      </c>
      <c r="C299" s="42" t="s">
        <v>326</v>
      </c>
      <c r="D299" s="42" t="s">
        <v>635</v>
      </c>
      <c r="E299" s="42" t="s">
        <v>636</v>
      </c>
      <c r="F299" s="42" t="s">
        <v>326</v>
      </c>
      <c r="AJ299" s="42" t="s">
        <v>567</v>
      </c>
      <c r="AK299" s="42" t="s">
        <v>568</v>
      </c>
      <c r="AL299" s="42" t="s">
        <v>569</v>
      </c>
    </row>
    <row r="300" spans="1:38" ht="11.25">
      <c r="A300" s="42" t="s">
        <v>637</v>
      </c>
      <c r="B300" s="42" t="s">
        <v>638</v>
      </c>
      <c r="C300" s="42" t="s">
        <v>312</v>
      </c>
      <c r="D300" s="42" t="s">
        <v>637</v>
      </c>
      <c r="E300" s="42" t="s">
        <v>638</v>
      </c>
      <c r="F300" s="42" t="s">
        <v>312</v>
      </c>
      <c r="AJ300" s="42" t="s">
        <v>572</v>
      </c>
      <c r="AK300" s="42" t="s">
        <v>573</v>
      </c>
      <c r="AL300" s="42" t="s">
        <v>405</v>
      </c>
    </row>
    <row r="301" spans="1:38" ht="11.25">
      <c r="A301" s="42" t="s">
        <v>639</v>
      </c>
      <c r="B301" s="42" t="s">
        <v>640</v>
      </c>
      <c r="C301" s="42" t="s">
        <v>388</v>
      </c>
      <c r="D301" s="42" t="s">
        <v>639</v>
      </c>
      <c r="E301" s="42" t="s">
        <v>640</v>
      </c>
      <c r="F301" s="42" t="s">
        <v>388</v>
      </c>
      <c r="AJ301" s="42" t="s">
        <v>576</v>
      </c>
      <c r="AK301" s="42" t="s">
        <v>577</v>
      </c>
      <c r="AL301" s="42" t="s">
        <v>388</v>
      </c>
    </row>
    <row r="302" spans="1:38" ht="11.25">
      <c r="A302" s="42" t="s">
        <v>643</v>
      </c>
      <c r="B302" s="42" t="s">
        <v>644</v>
      </c>
      <c r="C302" s="42" t="s">
        <v>312</v>
      </c>
      <c r="D302" s="42" t="s">
        <v>643</v>
      </c>
      <c r="E302" s="42" t="s">
        <v>644</v>
      </c>
      <c r="F302" s="42" t="s">
        <v>312</v>
      </c>
      <c r="AJ302" s="42" t="s">
        <v>338</v>
      </c>
      <c r="AK302" s="42" t="s">
        <v>339</v>
      </c>
      <c r="AL302" s="42" t="s">
        <v>340</v>
      </c>
    </row>
    <row r="303" spans="1:38" ht="11.25">
      <c r="A303" s="42" t="s">
        <v>645</v>
      </c>
      <c r="B303" s="42" t="s">
        <v>646</v>
      </c>
      <c r="C303" s="42" t="s">
        <v>343</v>
      </c>
      <c r="D303" s="42" t="s">
        <v>645</v>
      </c>
      <c r="E303" s="42" t="s">
        <v>646</v>
      </c>
      <c r="F303" s="42" t="s">
        <v>343</v>
      </c>
      <c r="AJ303" s="42" t="s">
        <v>578</v>
      </c>
      <c r="AK303" s="42" t="s">
        <v>579</v>
      </c>
      <c r="AL303" s="42" t="s">
        <v>388</v>
      </c>
    </row>
    <row r="304" spans="1:38" ht="11.25">
      <c r="A304" s="42" t="s">
        <v>647</v>
      </c>
      <c r="B304" s="42" t="s">
        <v>648</v>
      </c>
      <c r="C304" s="42" t="s">
        <v>340</v>
      </c>
      <c r="D304" s="42" t="s">
        <v>647</v>
      </c>
      <c r="E304" s="42" t="s">
        <v>648</v>
      </c>
      <c r="F304" s="42" t="s">
        <v>340</v>
      </c>
      <c r="AJ304" s="42" t="s">
        <v>580</v>
      </c>
      <c r="AK304" s="42" t="s">
        <v>581</v>
      </c>
      <c r="AL304" s="42" t="s">
        <v>405</v>
      </c>
    </row>
    <row r="305" spans="1:38" ht="11.25">
      <c r="A305" s="42" t="s">
        <v>649</v>
      </c>
      <c r="B305" s="42" t="s">
        <v>650</v>
      </c>
      <c r="C305" s="42" t="s">
        <v>405</v>
      </c>
      <c r="D305" s="42" t="s">
        <v>649</v>
      </c>
      <c r="E305" s="42" t="s">
        <v>650</v>
      </c>
      <c r="F305" s="42" t="s">
        <v>405</v>
      </c>
      <c r="AJ305" s="42" t="s">
        <v>582</v>
      </c>
      <c r="AK305" s="42" t="s">
        <v>583</v>
      </c>
      <c r="AL305" s="42" t="s">
        <v>405</v>
      </c>
    </row>
    <row r="306" spans="1:38" ht="11.25">
      <c r="A306" s="42" t="s">
        <v>651</v>
      </c>
      <c r="B306" s="42" t="s">
        <v>652</v>
      </c>
      <c r="C306" s="42" t="s">
        <v>405</v>
      </c>
      <c r="D306" s="42" t="s">
        <v>651</v>
      </c>
      <c r="E306" s="42" t="s">
        <v>652</v>
      </c>
      <c r="F306" s="42" t="s">
        <v>405</v>
      </c>
      <c r="AJ306" s="42" t="s">
        <v>584</v>
      </c>
      <c r="AK306" s="42" t="s">
        <v>585</v>
      </c>
      <c r="AL306" s="42" t="s">
        <v>388</v>
      </c>
    </row>
    <row r="307" spans="1:38" ht="11.25">
      <c r="A307" s="42" t="s">
        <v>641</v>
      </c>
      <c r="B307" s="42" t="s">
        <v>642</v>
      </c>
      <c r="C307" s="42" t="s">
        <v>312</v>
      </c>
      <c r="D307" s="42" t="s">
        <v>641</v>
      </c>
      <c r="E307" s="42" t="s">
        <v>642</v>
      </c>
      <c r="F307" s="42" t="s">
        <v>312</v>
      </c>
      <c r="AJ307" s="42" t="s">
        <v>586</v>
      </c>
      <c r="AK307" s="42" t="s">
        <v>587</v>
      </c>
      <c r="AL307" s="42" t="s">
        <v>588</v>
      </c>
    </row>
    <row r="308" spans="1:38" ht="11.25">
      <c r="A308" s="42" t="s">
        <v>653</v>
      </c>
      <c r="B308" s="42" t="s">
        <v>654</v>
      </c>
      <c r="C308" s="42" t="s">
        <v>343</v>
      </c>
      <c r="D308" s="42" t="s">
        <v>653</v>
      </c>
      <c r="E308" s="42" t="s">
        <v>654</v>
      </c>
      <c r="F308" s="42" t="s">
        <v>343</v>
      </c>
      <c r="AJ308" s="42" t="s">
        <v>574</v>
      </c>
      <c r="AK308" s="42" t="s">
        <v>575</v>
      </c>
      <c r="AL308" s="42" t="s">
        <v>388</v>
      </c>
    </row>
    <row r="309" spans="1:38" ht="11.25">
      <c r="A309" s="42" t="s">
        <v>655</v>
      </c>
      <c r="B309" s="42" t="s">
        <v>656</v>
      </c>
      <c r="C309" s="42" t="s">
        <v>343</v>
      </c>
      <c r="D309" s="42" t="s">
        <v>655</v>
      </c>
      <c r="E309" s="42" t="s">
        <v>656</v>
      </c>
      <c r="F309" s="42" t="s">
        <v>343</v>
      </c>
      <c r="AJ309" s="42" t="s">
        <v>589</v>
      </c>
      <c r="AK309" s="42" t="s">
        <v>590</v>
      </c>
      <c r="AL309" s="42" t="s">
        <v>343</v>
      </c>
    </row>
    <row r="310" spans="1:38" ht="11.25">
      <c r="A310" s="42" t="s">
        <v>657</v>
      </c>
      <c r="B310" s="42" t="s">
        <v>658</v>
      </c>
      <c r="C310" s="42" t="s">
        <v>326</v>
      </c>
      <c r="D310" s="42" t="s">
        <v>657</v>
      </c>
      <c r="E310" s="42" t="s">
        <v>658</v>
      </c>
      <c r="F310" s="42" t="s">
        <v>326</v>
      </c>
      <c r="AJ310" s="42" t="s">
        <v>591</v>
      </c>
      <c r="AK310" s="42" t="s">
        <v>592</v>
      </c>
      <c r="AL310" s="42" t="s">
        <v>326</v>
      </c>
    </row>
    <row r="311" spans="1:38" ht="11.25">
      <c r="A311" s="42" t="s">
        <v>663</v>
      </c>
      <c r="B311" s="42" t="s">
        <v>664</v>
      </c>
      <c r="C311" s="42" t="s">
        <v>665</v>
      </c>
      <c r="D311" s="42" t="s">
        <v>663</v>
      </c>
      <c r="E311" s="42" t="s">
        <v>664</v>
      </c>
      <c r="F311" s="42" t="s">
        <v>665</v>
      </c>
      <c r="AJ311" s="42" t="s">
        <v>593</v>
      </c>
      <c r="AK311" s="42" t="s">
        <v>594</v>
      </c>
      <c r="AL311" s="42" t="s">
        <v>303</v>
      </c>
    </row>
    <row r="312" spans="1:38" ht="11.25">
      <c r="A312" s="42" t="s">
        <v>661</v>
      </c>
      <c r="B312" s="42" t="s">
        <v>662</v>
      </c>
      <c r="C312" s="42" t="s">
        <v>343</v>
      </c>
      <c r="D312" s="42" t="s">
        <v>661</v>
      </c>
      <c r="E312" s="42" t="s">
        <v>662</v>
      </c>
      <c r="F312" s="42" t="s">
        <v>343</v>
      </c>
      <c r="AJ312" s="42" t="s">
        <v>341</v>
      </c>
      <c r="AK312" s="42" t="s">
        <v>342</v>
      </c>
      <c r="AL312" s="42" t="s">
        <v>343</v>
      </c>
    </row>
    <row r="313" spans="1:38" ht="11.25">
      <c r="A313" s="42" t="s">
        <v>666</v>
      </c>
      <c r="B313" s="42" t="s">
        <v>667</v>
      </c>
      <c r="C313" s="42" t="s">
        <v>388</v>
      </c>
      <c r="D313" s="42" t="s">
        <v>666</v>
      </c>
      <c r="E313" s="42" t="s">
        <v>667</v>
      </c>
      <c r="F313" s="42" t="s">
        <v>388</v>
      </c>
      <c r="AJ313" s="42" t="s">
        <v>341</v>
      </c>
      <c r="AK313" s="42" t="s">
        <v>342</v>
      </c>
      <c r="AL313" s="42" t="s">
        <v>343</v>
      </c>
    </row>
    <row r="314" spans="1:38" ht="11.25">
      <c r="A314" s="42" t="s">
        <v>659</v>
      </c>
      <c r="B314" s="42" t="s">
        <v>660</v>
      </c>
      <c r="C314" s="42" t="s">
        <v>329</v>
      </c>
      <c r="D314" s="42" t="s">
        <v>659</v>
      </c>
      <c r="E314" s="42" t="s">
        <v>660</v>
      </c>
      <c r="F314" s="42" t="s">
        <v>329</v>
      </c>
      <c r="AJ314" s="42" t="s">
        <v>693</v>
      </c>
      <c r="AK314" s="42" t="s">
        <v>694</v>
      </c>
      <c r="AL314" s="42" t="s">
        <v>367</v>
      </c>
    </row>
    <row r="315" spans="1:38" ht="11.25">
      <c r="A315" s="42" t="s">
        <v>668</v>
      </c>
      <c r="B315" s="42" t="s">
        <v>669</v>
      </c>
      <c r="C315" s="42" t="s">
        <v>271</v>
      </c>
      <c r="D315" s="42" t="s">
        <v>668</v>
      </c>
      <c r="E315" s="42" t="s">
        <v>669</v>
      </c>
      <c r="F315" s="42" t="s">
        <v>271</v>
      </c>
      <c r="AJ315" s="42" t="s">
        <v>595</v>
      </c>
      <c r="AK315" s="42" t="s">
        <v>596</v>
      </c>
      <c r="AL315" s="42" t="s">
        <v>388</v>
      </c>
    </row>
    <row r="316" spans="1:38" ht="11.25">
      <c r="A316" s="42" t="s">
        <v>670</v>
      </c>
      <c r="B316" s="42" t="s">
        <v>671</v>
      </c>
      <c r="C316" s="42" t="s">
        <v>503</v>
      </c>
      <c r="D316" s="42" t="s">
        <v>670</v>
      </c>
      <c r="E316" s="42" t="s">
        <v>671</v>
      </c>
      <c r="F316" s="42" t="s">
        <v>503</v>
      </c>
      <c r="AJ316" s="42" t="s">
        <v>346</v>
      </c>
      <c r="AK316" s="42" t="s">
        <v>347</v>
      </c>
      <c r="AL316" s="42" t="s">
        <v>271</v>
      </c>
    </row>
    <row r="317" spans="1:38" ht="11.25">
      <c r="A317" s="42" t="s">
        <v>672</v>
      </c>
      <c r="B317" s="42" t="s">
        <v>673</v>
      </c>
      <c r="C317" s="42" t="s">
        <v>343</v>
      </c>
      <c r="D317" s="42" t="s">
        <v>672</v>
      </c>
      <c r="E317" s="42" t="s">
        <v>673</v>
      </c>
      <c r="F317" s="42" t="s">
        <v>343</v>
      </c>
      <c r="AJ317" s="42" t="s">
        <v>597</v>
      </c>
      <c r="AK317" s="42" t="s">
        <v>598</v>
      </c>
      <c r="AL317" s="42" t="s">
        <v>312</v>
      </c>
    </row>
    <row r="318" spans="1:38" ht="11.25">
      <c r="A318" s="42" t="s">
        <v>674</v>
      </c>
      <c r="B318" s="42" t="s">
        <v>675</v>
      </c>
      <c r="C318" s="42" t="s">
        <v>388</v>
      </c>
      <c r="D318" s="42" t="s">
        <v>674</v>
      </c>
      <c r="E318" s="42" t="s">
        <v>675</v>
      </c>
      <c r="F318" s="42" t="s">
        <v>388</v>
      </c>
      <c r="AJ318" s="42" t="s">
        <v>344</v>
      </c>
      <c r="AK318" s="42" t="s">
        <v>345</v>
      </c>
      <c r="AL318" s="42" t="s">
        <v>271</v>
      </c>
    </row>
    <row r="319" spans="1:38" ht="11.25">
      <c r="A319" s="42" t="s">
        <v>676</v>
      </c>
      <c r="B319" s="42" t="s">
        <v>677</v>
      </c>
      <c r="C319" s="42" t="s">
        <v>678</v>
      </c>
      <c r="D319" s="42" t="s">
        <v>676</v>
      </c>
      <c r="E319" s="42" t="s">
        <v>677</v>
      </c>
      <c r="F319" s="42" t="s">
        <v>678</v>
      </c>
      <c r="AJ319" s="42" t="s">
        <v>599</v>
      </c>
      <c r="AK319" s="42" t="s">
        <v>600</v>
      </c>
      <c r="AL319" s="42" t="s">
        <v>271</v>
      </c>
    </row>
    <row r="320" spans="1:38" ht="11.25">
      <c r="A320" s="42" t="s">
        <v>679</v>
      </c>
      <c r="B320" s="42" t="s">
        <v>680</v>
      </c>
      <c r="C320" s="42" t="s">
        <v>264</v>
      </c>
      <c r="D320" s="42" t="s">
        <v>679</v>
      </c>
      <c r="E320" s="42" t="s">
        <v>680</v>
      </c>
      <c r="F320" s="42" t="s">
        <v>264</v>
      </c>
      <c r="AJ320" s="42" t="s">
        <v>601</v>
      </c>
      <c r="AK320" s="42" t="s">
        <v>602</v>
      </c>
      <c r="AL320" s="42" t="s">
        <v>343</v>
      </c>
    </row>
    <row r="321" spans="1:38" ht="11.25">
      <c r="A321" s="42" t="s">
        <v>681</v>
      </c>
      <c r="B321" s="42" t="s">
        <v>682</v>
      </c>
      <c r="C321" s="42" t="s">
        <v>683</v>
      </c>
      <c r="D321" s="42" t="s">
        <v>681</v>
      </c>
      <c r="E321" s="42" t="s">
        <v>682</v>
      </c>
      <c r="F321" s="42" t="s">
        <v>683</v>
      </c>
      <c r="AJ321" s="42" t="s">
        <v>603</v>
      </c>
      <c r="AK321" s="42" t="s">
        <v>604</v>
      </c>
      <c r="AL321" s="42" t="s">
        <v>340</v>
      </c>
    </row>
    <row r="322" spans="1:38" ht="11.25">
      <c r="A322" s="42" t="s">
        <v>684</v>
      </c>
      <c r="B322" s="42" t="s">
        <v>685</v>
      </c>
      <c r="C322" s="42" t="s">
        <v>343</v>
      </c>
      <c r="D322" s="42" t="s">
        <v>684</v>
      </c>
      <c r="E322" s="42" t="s">
        <v>685</v>
      </c>
      <c r="F322" s="42" t="s">
        <v>343</v>
      </c>
      <c r="AJ322" s="42" t="s">
        <v>605</v>
      </c>
      <c r="AK322" s="42" t="s">
        <v>606</v>
      </c>
      <c r="AL322" s="42" t="s">
        <v>388</v>
      </c>
    </row>
    <row r="323" spans="36:38" ht="11.25">
      <c r="AJ323" s="42" t="s">
        <v>609</v>
      </c>
      <c r="AK323" s="42" t="s">
        <v>610</v>
      </c>
      <c r="AL323" s="42" t="s">
        <v>388</v>
      </c>
    </row>
    <row r="324" spans="36:38" ht="11.25">
      <c r="AJ324" s="42" t="s">
        <v>611</v>
      </c>
      <c r="AK324" s="42" t="s">
        <v>612</v>
      </c>
      <c r="AL324" s="42" t="s">
        <v>613</v>
      </c>
    </row>
    <row r="325" spans="36:38" ht="11.25">
      <c r="AJ325" s="42" t="s">
        <v>607</v>
      </c>
      <c r="AK325" s="42" t="s">
        <v>608</v>
      </c>
      <c r="AL325" s="42" t="s">
        <v>326</v>
      </c>
    </row>
    <row r="326" spans="36:38" ht="11.25">
      <c r="AJ326" s="42" t="s">
        <v>618</v>
      </c>
      <c r="AK326" s="42" t="s">
        <v>619</v>
      </c>
      <c r="AL326" s="42" t="s">
        <v>303</v>
      </c>
    </row>
    <row r="327" spans="36:38" ht="11.25">
      <c r="AJ327" s="42" t="s">
        <v>348</v>
      </c>
      <c r="AK327" s="42" t="s">
        <v>349</v>
      </c>
      <c r="AL327" s="42" t="s">
        <v>350</v>
      </c>
    </row>
    <row r="328" spans="36:38" ht="11.25">
      <c r="AJ328" s="42" t="s">
        <v>348</v>
      </c>
      <c r="AK328" s="42" t="s">
        <v>349</v>
      </c>
      <c r="AL328" s="42" t="s">
        <v>350</v>
      </c>
    </row>
    <row r="329" spans="36:38" ht="11.25">
      <c r="AJ329" s="42" t="s">
        <v>614</v>
      </c>
      <c r="AK329" s="42" t="s">
        <v>615</v>
      </c>
      <c r="AL329" s="42" t="s">
        <v>343</v>
      </c>
    </row>
    <row r="330" spans="36:38" ht="11.25">
      <c r="AJ330" s="42" t="s">
        <v>616</v>
      </c>
      <c r="AK330" s="42" t="s">
        <v>617</v>
      </c>
      <c r="AL330" s="42" t="s">
        <v>343</v>
      </c>
    </row>
    <row r="331" spans="36:38" ht="11.25">
      <c r="AJ331" s="42" t="s">
        <v>351</v>
      </c>
      <c r="AK331" s="42" t="s">
        <v>352</v>
      </c>
      <c r="AL331" s="42" t="s">
        <v>353</v>
      </c>
    </row>
    <row r="332" spans="36:38" ht="11.25">
      <c r="AJ332" s="42" t="s">
        <v>354</v>
      </c>
      <c r="AK332" s="42" t="s">
        <v>355</v>
      </c>
      <c r="AL332" s="42" t="s">
        <v>356</v>
      </c>
    </row>
    <row r="333" spans="36:38" ht="11.25">
      <c r="AJ333" s="42" t="s">
        <v>620</v>
      </c>
      <c r="AK333" s="42" t="s">
        <v>621</v>
      </c>
      <c r="AL333" s="42" t="s">
        <v>388</v>
      </c>
    </row>
    <row r="334" spans="36:38" ht="11.25">
      <c r="AJ334" s="42" t="s">
        <v>622</v>
      </c>
      <c r="AK334" s="42" t="s">
        <v>623</v>
      </c>
      <c r="AL334" s="42" t="s">
        <v>312</v>
      </c>
    </row>
    <row r="335" spans="36:38" ht="11.25">
      <c r="AJ335" s="42" t="s">
        <v>624</v>
      </c>
      <c r="AK335" s="42" t="s">
        <v>625</v>
      </c>
      <c r="AL335" s="42" t="s">
        <v>388</v>
      </c>
    </row>
    <row r="336" spans="36:38" ht="11.25">
      <c r="AJ336" s="42" t="s">
        <v>626</v>
      </c>
      <c r="AK336" s="42" t="s">
        <v>627</v>
      </c>
      <c r="AL336" s="42" t="s">
        <v>588</v>
      </c>
    </row>
    <row r="337" spans="36:38" ht="11.25">
      <c r="AJ337" s="42" t="s">
        <v>357</v>
      </c>
      <c r="AK337" s="42" t="s">
        <v>358</v>
      </c>
      <c r="AL337" s="42" t="s">
        <v>340</v>
      </c>
    </row>
    <row r="338" spans="36:38" ht="11.25">
      <c r="AJ338" s="42" t="s">
        <v>357</v>
      </c>
      <c r="AK338" s="42" t="s">
        <v>358</v>
      </c>
      <c r="AL338" s="42" t="s">
        <v>340</v>
      </c>
    </row>
    <row r="339" spans="36:38" ht="11.25">
      <c r="AJ339" s="42" t="s">
        <v>628</v>
      </c>
      <c r="AK339" s="42" t="s">
        <v>629</v>
      </c>
      <c r="AL339" s="42" t="s">
        <v>326</v>
      </c>
    </row>
    <row r="340" spans="36:38" ht="11.25">
      <c r="AJ340" s="42" t="s">
        <v>359</v>
      </c>
      <c r="AK340" s="42" t="s">
        <v>360</v>
      </c>
      <c r="AL340" s="42" t="s">
        <v>340</v>
      </c>
    </row>
    <row r="341" spans="36:38" ht="11.25">
      <c r="AJ341" s="42" t="s">
        <v>630</v>
      </c>
      <c r="AK341" s="42" t="s">
        <v>631</v>
      </c>
      <c r="AL341" s="42" t="s">
        <v>632</v>
      </c>
    </row>
    <row r="342" spans="36:38" ht="11.25">
      <c r="AJ342" s="42" t="s">
        <v>633</v>
      </c>
      <c r="AK342" s="42" t="s">
        <v>634</v>
      </c>
      <c r="AL342" s="42" t="s">
        <v>350</v>
      </c>
    </row>
    <row r="343" spans="36:38" ht="11.25">
      <c r="AJ343" s="42" t="s">
        <v>635</v>
      </c>
      <c r="AK343" s="42" t="s">
        <v>636</v>
      </c>
      <c r="AL343" s="42" t="s">
        <v>326</v>
      </c>
    </row>
    <row r="344" spans="36:38" ht="11.25">
      <c r="AJ344" s="42" t="s">
        <v>637</v>
      </c>
      <c r="AK344" s="42" t="s">
        <v>638</v>
      </c>
      <c r="AL344" s="42" t="s">
        <v>312</v>
      </c>
    </row>
    <row r="345" spans="36:38" ht="11.25">
      <c r="AJ345" s="42" t="s">
        <v>639</v>
      </c>
      <c r="AK345" s="42" t="s">
        <v>640</v>
      </c>
      <c r="AL345" s="42" t="s">
        <v>388</v>
      </c>
    </row>
    <row r="346" spans="36:38" ht="11.25">
      <c r="AJ346" s="42" t="s">
        <v>361</v>
      </c>
      <c r="AK346" s="42" t="s">
        <v>362</v>
      </c>
      <c r="AL346" s="42" t="s">
        <v>353</v>
      </c>
    </row>
    <row r="347" spans="36:38" ht="11.25">
      <c r="AJ347" s="42" t="s">
        <v>643</v>
      </c>
      <c r="AK347" s="42" t="s">
        <v>644</v>
      </c>
      <c r="AL347" s="42" t="s">
        <v>312</v>
      </c>
    </row>
    <row r="348" spans="36:38" ht="11.25">
      <c r="AJ348" s="42" t="s">
        <v>645</v>
      </c>
      <c r="AK348" s="42" t="s">
        <v>646</v>
      </c>
      <c r="AL348" s="42" t="s">
        <v>343</v>
      </c>
    </row>
    <row r="349" spans="36:38" ht="11.25">
      <c r="AJ349" s="42" t="s">
        <v>647</v>
      </c>
      <c r="AK349" s="42" t="s">
        <v>648</v>
      </c>
      <c r="AL349" s="42" t="s">
        <v>340</v>
      </c>
    </row>
    <row r="350" spans="36:38" ht="11.25">
      <c r="AJ350" s="42" t="s">
        <v>649</v>
      </c>
      <c r="AK350" s="42" t="s">
        <v>650</v>
      </c>
      <c r="AL350" s="42" t="s">
        <v>405</v>
      </c>
    </row>
    <row r="351" spans="36:38" ht="11.25">
      <c r="AJ351" s="42" t="s">
        <v>651</v>
      </c>
      <c r="AK351" s="42" t="s">
        <v>652</v>
      </c>
      <c r="AL351" s="42" t="s">
        <v>405</v>
      </c>
    </row>
    <row r="352" spans="36:38" ht="11.25">
      <c r="AJ352" s="42" t="s">
        <v>641</v>
      </c>
      <c r="AK352" s="42" t="s">
        <v>642</v>
      </c>
      <c r="AL352" s="42" t="s">
        <v>312</v>
      </c>
    </row>
    <row r="353" spans="36:38" ht="11.25">
      <c r="AJ353" s="42" t="s">
        <v>653</v>
      </c>
      <c r="AK353" s="42" t="s">
        <v>654</v>
      </c>
      <c r="AL353" s="42" t="s">
        <v>343</v>
      </c>
    </row>
    <row r="354" spans="36:38" ht="11.25">
      <c r="AJ354" s="42" t="s">
        <v>363</v>
      </c>
      <c r="AK354" s="42" t="s">
        <v>364</v>
      </c>
      <c r="AL354" s="42" t="s">
        <v>353</v>
      </c>
    </row>
    <row r="355" spans="36:38" ht="11.25">
      <c r="AJ355" s="42" t="s">
        <v>655</v>
      </c>
      <c r="AK355" s="42" t="s">
        <v>656</v>
      </c>
      <c r="AL355" s="42" t="s">
        <v>343</v>
      </c>
    </row>
    <row r="356" spans="36:38" ht="11.25">
      <c r="AJ356" s="42" t="s">
        <v>657</v>
      </c>
      <c r="AK356" s="42" t="s">
        <v>658</v>
      </c>
      <c r="AL356" s="42" t="s">
        <v>326</v>
      </c>
    </row>
    <row r="357" spans="36:38" ht="11.25">
      <c r="AJ357" s="42" t="s">
        <v>663</v>
      </c>
      <c r="AK357" s="42" t="s">
        <v>664</v>
      </c>
      <c r="AL357" s="42" t="s">
        <v>665</v>
      </c>
    </row>
    <row r="358" spans="36:38" ht="11.25">
      <c r="AJ358" s="42" t="s">
        <v>661</v>
      </c>
      <c r="AK358" s="42" t="s">
        <v>662</v>
      </c>
      <c r="AL358" s="42" t="s">
        <v>343</v>
      </c>
    </row>
    <row r="359" spans="36:38" ht="11.25">
      <c r="AJ359" s="42" t="s">
        <v>666</v>
      </c>
      <c r="AK359" s="42" t="s">
        <v>667</v>
      </c>
      <c r="AL359" s="42" t="s">
        <v>388</v>
      </c>
    </row>
    <row r="360" spans="36:38" ht="11.25">
      <c r="AJ360" s="42" t="s">
        <v>659</v>
      </c>
      <c r="AK360" s="42" t="s">
        <v>660</v>
      </c>
      <c r="AL360" s="42" t="s">
        <v>329</v>
      </c>
    </row>
    <row r="361" spans="36:38" ht="11.25">
      <c r="AJ361" s="42" t="s">
        <v>668</v>
      </c>
      <c r="AK361" s="42" t="s">
        <v>669</v>
      </c>
      <c r="AL361" s="42" t="s">
        <v>271</v>
      </c>
    </row>
    <row r="362" spans="36:38" ht="11.25">
      <c r="AJ362" s="42" t="s">
        <v>670</v>
      </c>
      <c r="AK362" s="42" t="s">
        <v>671</v>
      </c>
      <c r="AL362" s="42" t="s">
        <v>503</v>
      </c>
    </row>
    <row r="363" spans="36:38" ht="11.25">
      <c r="AJ363" s="42" t="s">
        <v>672</v>
      </c>
      <c r="AK363" s="42" t="s">
        <v>673</v>
      </c>
      <c r="AL363" s="42" t="s">
        <v>343</v>
      </c>
    </row>
    <row r="364" spans="36:38" ht="11.25">
      <c r="AJ364" s="42" t="s">
        <v>674</v>
      </c>
      <c r="AK364" s="42" t="s">
        <v>675</v>
      </c>
      <c r="AL364" s="42" t="s">
        <v>388</v>
      </c>
    </row>
    <row r="365" spans="36:38" ht="11.25">
      <c r="AJ365" s="42" t="s">
        <v>676</v>
      </c>
      <c r="AK365" s="42" t="s">
        <v>677</v>
      </c>
      <c r="AL365" s="42" t="s">
        <v>678</v>
      </c>
    </row>
    <row r="366" spans="36:38" ht="11.25">
      <c r="AJ366" s="42" t="s">
        <v>679</v>
      </c>
      <c r="AK366" s="42" t="s">
        <v>680</v>
      </c>
      <c r="AL366" s="42" t="s">
        <v>264</v>
      </c>
    </row>
    <row r="367" spans="36:38" ht="11.25">
      <c r="AJ367" s="42" t="s">
        <v>695</v>
      </c>
      <c r="AK367" s="42" t="s">
        <v>696</v>
      </c>
      <c r="AL367" s="42" t="s">
        <v>471</v>
      </c>
    </row>
    <row r="368" spans="36:38" ht="11.25">
      <c r="AJ368" s="42" t="s">
        <v>681</v>
      </c>
      <c r="AK368" s="42" t="s">
        <v>682</v>
      </c>
      <c r="AL368" s="42" t="s">
        <v>683</v>
      </c>
    </row>
    <row r="369" spans="36:38" ht="11.25">
      <c r="AJ369" s="42" t="s">
        <v>684</v>
      </c>
      <c r="AK369" s="42" t="s">
        <v>685</v>
      </c>
      <c r="AL369" s="42" t="s">
        <v>343</v>
      </c>
    </row>
    <row r="370" spans="36:38" ht="11.25">
      <c r="AJ370" s="42" t="s">
        <v>703</v>
      </c>
      <c r="AK370" s="42" t="s">
        <v>688</v>
      </c>
      <c r="AL370" s="42" t="s">
        <v>702</v>
      </c>
    </row>
    <row r="371" spans="36:38" ht="11.25">
      <c r="AJ371" s="42" t="s">
        <v>365</v>
      </c>
      <c r="AK371" s="42" t="s">
        <v>366</v>
      </c>
      <c r="AL371" s="42" t="s">
        <v>367</v>
      </c>
    </row>
    <row r="372" spans="36:38" ht="11.25">
      <c r="AJ372" s="42" t="s">
        <v>368</v>
      </c>
      <c r="AK372" s="42" t="s">
        <v>369</v>
      </c>
      <c r="AL372" s="42" t="s">
        <v>370</v>
      </c>
    </row>
    <row r="373" spans="36:38" ht="11.25">
      <c r="AJ373" s="42" t="s">
        <v>697</v>
      </c>
      <c r="AK373" s="42" t="s">
        <v>688</v>
      </c>
      <c r="AL373" s="42" t="s">
        <v>698</v>
      </c>
    </row>
    <row r="374" spans="36:38" ht="11.25">
      <c r="AJ374" s="42" t="s">
        <v>699</v>
      </c>
      <c r="AK374" s="42" t="s">
        <v>688</v>
      </c>
      <c r="AL374" s="42" t="s">
        <v>698</v>
      </c>
    </row>
    <row r="375" spans="36:38" ht="11.25">
      <c r="AJ375" s="42" t="s">
        <v>371</v>
      </c>
      <c r="AK375" s="42" t="s">
        <v>372</v>
      </c>
      <c r="AL375" s="42" t="s">
        <v>373</v>
      </c>
    </row>
    <row r="376" spans="36:38" ht="11.25">
      <c r="AJ376" s="42" t="s">
        <v>704</v>
      </c>
      <c r="AK376" s="42" t="s">
        <v>705</v>
      </c>
      <c r="AL376" s="42" t="s">
        <v>706</v>
      </c>
    </row>
    <row r="377" spans="36:38" ht="11.25">
      <c r="AJ377" s="42" t="s">
        <v>700</v>
      </c>
      <c r="AK377" s="42" t="s">
        <v>701</v>
      </c>
      <c r="AL377" s="42" t="s">
        <v>702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МИС</cp:lastModifiedBy>
  <dcterms:created xsi:type="dcterms:W3CDTF">2009-01-25T23:42:29Z</dcterms:created>
  <dcterms:modified xsi:type="dcterms:W3CDTF">2014-09-09T05:50:57Z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